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Jumping Jacks" sheetId="1" r:id="rId4"/>
    <sheet state="visible" name="Pushups-MAR" sheetId="2" r:id="rId5"/>
    <sheet state="visible" name="Pushups-FEB" sheetId="3" r:id="rId6"/>
    <sheet state="visible" name="Pushups-JAN" sheetId="4" r:id="rId7"/>
    <sheet state="visible" name="Squats" sheetId="5" r:id="rId8"/>
    <sheet state="visible" name="Pushups-DEC" sheetId="6" r:id="rId9"/>
    <sheet state="visible" name="Pushups-NOV" sheetId="7" r:id="rId10"/>
    <sheet state="visible" name="Compare" sheetId="8" r:id="rId11"/>
    <sheet state="visible" name="Notes" sheetId="9" r:id="rId12"/>
    <sheet state="visible" name="Motivational Quotes 💪" sheetId="10" r:id="rId13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5/8/2024
	-Anonymous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9">
      <text>
        <t xml:space="preserve">ONYEMMERI  victor</t>
      </text>
    </comment>
    <comment authorId="0" ref="H12">
      <text>
        <t xml:space="preserve">I like the trend here Joel!
	-Accidentally Retired
same!
	-J. Money
Yeah, I'm trying the 1% more per day thingy
	-Joel O'Leary</t>
      </text>
    </comment>
  </commentList>
</comments>
</file>

<file path=xl/sharedStrings.xml><?xml version="1.0" encoding="utf-8"?>
<sst xmlns="http://schemas.openxmlformats.org/spreadsheetml/2006/main" count="691" uniqueCount="191">
  <si>
    <t>push ups</t>
  </si>
  <si>
    <t>Novemeber  1- 30</t>
  </si>
  <si>
    <t>** HALF WAY THERE!! **</t>
  </si>
  <si>
    <t>*DONE!!!!</t>
  </si>
  <si>
    <t xml:space="preserve">NAME </t>
  </si>
  <si>
    <t>Day 1</t>
  </si>
  <si>
    <t>Day 2</t>
  </si>
  <si>
    <t>Day 3</t>
  </si>
  <si>
    <t>Day 4</t>
  </si>
  <si>
    <t>Day 5</t>
  </si>
  <si>
    <t>Day 6</t>
  </si>
  <si>
    <t>Day 7</t>
  </si>
  <si>
    <t>Day 8</t>
  </si>
  <si>
    <t>Day 9</t>
  </si>
  <si>
    <t>Day 10</t>
  </si>
  <si>
    <t>Day 11</t>
  </si>
  <si>
    <t>Day 12</t>
  </si>
  <si>
    <t>Day 13</t>
  </si>
  <si>
    <t>Day 14</t>
  </si>
  <si>
    <t>Day 15</t>
  </si>
  <si>
    <t>Day 16</t>
  </si>
  <si>
    <t>Day 17</t>
  </si>
  <si>
    <t>Day 18</t>
  </si>
  <si>
    <t>Day 19</t>
  </si>
  <si>
    <t>Day 20</t>
  </si>
  <si>
    <t>Day 21</t>
  </si>
  <si>
    <t>Day 22</t>
  </si>
  <si>
    <t>Day 23</t>
  </si>
  <si>
    <t>Day 24</t>
  </si>
  <si>
    <t>Day 25</t>
  </si>
  <si>
    <t>Day 26</t>
  </si>
  <si>
    <t>Day 27</t>
  </si>
  <si>
    <t>Day 28</t>
  </si>
  <si>
    <t>Day 29</t>
  </si>
  <si>
    <t>Day 30</t>
  </si>
  <si>
    <t>Day 31</t>
  </si>
  <si>
    <t>TOTAL:</t>
  </si>
  <si>
    <t>Daily average</t>
  </si>
  <si>
    <t>Days of challenge</t>
  </si>
  <si>
    <t>No. of days completed</t>
  </si>
  <si>
    <t>Daily target</t>
  </si>
  <si>
    <t>Plus / (minus) target</t>
  </si>
  <si>
    <t>Totals:</t>
  </si>
  <si>
    <t>Average (for those completing some)</t>
  </si>
  <si>
    <t>Number of people completing pushups</t>
  </si>
  <si>
    <t>AVERAGE</t>
  </si>
  <si>
    <t>TARGET</t>
  </si>
  <si>
    <t>#PUSHUPCHALLENGE 💪</t>
  </si>
  <si>
    <t>March 1st - 31st</t>
  </si>
  <si>
    <t>100 pushups/day (or whatever you want)</t>
  </si>
  <si>
    <t>*Enter # of pushups done for the day.. something is better than nothing!!</t>
  </si>
  <si>
    <t>Muscle Lover</t>
  </si>
  <si>
    <t>Accidentally Retired</t>
  </si>
  <si>
    <t>-</t>
  </si>
  <si>
    <t>February 1st - 28th</t>
  </si>
  <si>
    <t>I Want My $2!!!</t>
  </si>
  <si>
    <t>January 1st - 31st</t>
  </si>
  <si>
    <t>100 pushups/day</t>
  </si>
  <si>
    <t>*SICK</t>
  </si>
  <si>
    <t>Sean | Fight Fire With FIRE</t>
  </si>
  <si>
    <t>J$</t>
  </si>
  <si>
    <t>*** Took on new running challenge so redirecting energy there ;) ***</t>
  </si>
  <si>
    <t>Mrs1500</t>
  </si>
  <si>
    <t>Johgesseo</t>
  </si>
  <si>
    <t>Colter</t>
  </si>
  <si>
    <t>Leandro</t>
  </si>
  <si>
    <t>#SQUATS</t>
  </si>
  <si>
    <t>December 1st - 31st</t>
  </si>
  <si>
    <t>100 squats/day</t>
  </si>
  <si>
    <t>*Enter # of squats done for the day.. something is better than nothing!!</t>
  </si>
  <si>
    <t>out w/ back issues</t>
  </si>
  <si>
    <t>Mindy Jensen</t>
  </si>
  <si>
    <t>Blind Luck Project</t>
  </si>
  <si>
    <t>Mrs. Budgets Are Sexy</t>
  </si>
  <si>
    <t>Diandra (@science_couple)</t>
  </si>
  <si>
    <t>*Holiday Travel</t>
  </si>
  <si>
    <t>Dan B.</t>
  </si>
  <si>
    <t>Baldomero</t>
  </si>
  <si>
    <t>Amy @LifeZemplified</t>
  </si>
  <si>
    <t>Sam (@GovWorkerFI)</t>
  </si>
  <si>
    <t>Barbj3799</t>
  </si>
  <si>
    <t>Diane A.</t>
  </si>
  <si>
    <t>see</t>
  </si>
  <si>
    <t>you</t>
  </si>
  <si>
    <t>next</t>
  </si>
  <si>
    <t>year  !</t>
  </si>
  <si>
    <t>FIREbeard Spencer</t>
  </si>
  <si>
    <t>Pauline</t>
  </si>
  <si>
    <t>Amanda</t>
  </si>
  <si>
    <t>Jeff Rose (@jjjeffrose)</t>
  </si>
  <si>
    <t>Suzanne</t>
  </si>
  <si>
    <t>Zach (@the_sytch)</t>
  </si>
  <si>
    <t>Divvyup_King</t>
  </si>
  <si>
    <t>David (@bdgill1)</t>
  </si>
  <si>
    <t>Jeff Rose (@jeffrose)</t>
  </si>
  <si>
    <t>Owen</t>
  </si>
  <si>
    <t>November 1st - 30th</t>
  </si>
  <si>
    <t>J. Money</t>
  </si>
  <si>
    <t>--- Out with hurt shoulder ---</t>
  </si>
  <si>
    <t>J. Penny (J's 10 y/o son)</t>
  </si>
  <si>
    <t>--- Out sick... ---</t>
  </si>
  <si>
    <t>J. Nickel (J's 8 y/o)</t>
  </si>
  <si>
    <t>Foundered</t>
  </si>
  <si>
    <t>Cutting Through Chaos</t>
  </si>
  <si>
    <t>--- Out with bruised / fractured ribs ---</t>
  </si>
  <si>
    <t>Joel</t>
  </si>
  <si>
    <t>Bytesizedinvest</t>
  </si>
  <si>
    <t>HTM Joel (@HowToMoneyJoel)</t>
  </si>
  <si>
    <t>Jeff Rose (@jjeffrose)</t>
  </si>
  <si>
    <t xml:space="preserve">Traveling </t>
  </si>
  <si>
    <t>Oliver</t>
  </si>
  <si>
    <t>waffles</t>
  </si>
  <si>
    <t xml:space="preserve">Mindspeaksfi </t>
  </si>
  <si>
    <t xml:space="preserve">Blind Luck Project (@Blind__Luck) </t>
  </si>
  <si>
    <t>PaulMac</t>
  </si>
  <si>
    <t>Peerless Money</t>
  </si>
  <si>
    <t>Travis W. @TraderTravis</t>
  </si>
  <si>
    <t>Travis's 10 y/o son</t>
  </si>
  <si>
    <t>Travis's 13 y/o son</t>
  </si>
  <si>
    <t>Mbeat</t>
  </si>
  <si>
    <t>RunDMC</t>
  </si>
  <si>
    <t>Chris Carlock</t>
  </si>
  <si>
    <t>jsr</t>
  </si>
  <si>
    <t>Yael</t>
  </si>
  <si>
    <t>FullTimeFinance</t>
  </si>
  <si>
    <t>The Other John Wolf</t>
  </si>
  <si>
    <t>Mrs. Badass</t>
  </si>
  <si>
    <t>Mindy (Mrs. 1500)</t>
  </si>
  <si>
    <t>*Out for the rest of the challenge - sore joints</t>
  </si>
  <si>
    <t>Im a good gril!</t>
  </si>
  <si>
    <t>16*</t>
  </si>
  <si>
    <t>onyemmeri</t>
  </si>
  <si>
    <t>UglyMug</t>
  </si>
  <si>
    <t>barbj3799</t>
  </si>
  <si>
    <t>*hurt shoulder</t>
  </si>
  <si>
    <t>The Neighborhood Finance Guy</t>
  </si>
  <si>
    <t>Jordan (@jordanslingo)</t>
  </si>
  <si>
    <t>Investmentsoup</t>
  </si>
  <si>
    <t>MikeDiamond</t>
  </si>
  <si>
    <t>Alex</t>
  </si>
  <si>
    <t>@challengemantra</t>
  </si>
  <si>
    <t xml:space="preserve">Colter </t>
  </si>
  <si>
    <t>Brian</t>
  </si>
  <si>
    <t>RooibosandRose</t>
  </si>
  <si>
    <t>David - @DebtFreeGuys</t>
  </si>
  <si>
    <t>Spencer</t>
  </si>
  <si>
    <t>Tommy Sikes</t>
  </si>
  <si>
    <t>Nate H</t>
  </si>
  <si>
    <t>Person 1</t>
  </si>
  <si>
    <t>Comparison 1</t>
  </si>
  <si>
    <t>Comparison 2</t>
  </si>
  <si>
    <t>Daily</t>
  </si>
  <si>
    <t>Target</t>
  </si>
  <si>
    <t>Cumulative</t>
  </si>
  <si>
    <t>Target (daily)</t>
  </si>
  <si>
    <t>Target (cumulative)</t>
  </si>
  <si>
    <t>Average (daily)</t>
  </si>
  <si>
    <t>Average (cumulative)</t>
  </si>
  <si>
    <t>Running average</t>
  </si>
  <si>
    <t>Data selection</t>
  </si>
  <si>
    <t>* Feel free to share anything you learn along the journey!</t>
  </si>
  <si>
    <t>J$:</t>
  </si>
  <si>
    <t>So far doing them in *chunks* have really helped (I've been practicing doing them in morning, afternoon, and evening - sets of 30'ish each (10'ish x3))</t>
  </si>
  <si>
    <t>In evenings I'm tired, but I do them during commercial breaks at family TV time and it's not so bad! Another perk - family sees how committed you are ;) (we're currently watching The Amazing Race which also helps w/ motivation, lol...)</t>
  </si>
  <si>
    <t>I stop when I know the next one will be super rough - don't want to strain or hurt anything and have to bow out!</t>
  </si>
  <si>
    <t>If your wrists hurt (happened to me a cple times) try doing them on your fists instead!</t>
  </si>
  <si>
    <t>AR:</t>
  </si>
  <si>
    <t>Do as many as you can until failure. Then drink a cup of coffee. Now you are ready to do another set until failure :)</t>
  </si>
  <si>
    <t>On second thought, do sets of 10 at a time throughout the day. Much better on your body.</t>
  </si>
  <si>
    <t>BLP</t>
  </si>
  <si>
    <t>Do a couple short sets to warm up, easy reps, gets blood into arms so full sets feel easier</t>
  </si>
  <si>
    <t>CTC</t>
  </si>
  <si>
    <t>Attach the habit to another activity you do, e.g. every time you go to the bathroom, do a set of pushups (though don't do the push ups on the bathroom floor if you have young boys in the family.....). Makes it easier to remember</t>
  </si>
  <si>
    <t>MRSB</t>
  </si>
  <si>
    <t>Keep your elbows in close to your body and turn your hands so that your thumbs point forward. (from my CF coach)</t>
  </si>
  <si>
    <t xml:space="preserve">MJ: </t>
  </si>
  <si>
    <t>I do them in sets of 10 or 15 throughout the day and it helps to keep the spreadsheet open and updated every time I crank out another set.</t>
  </si>
  <si>
    <t>CM:</t>
  </si>
  <si>
    <t>I'm not rigid about using a particular style of push-up. I might mix tricep push-ups and wide arm push-ups in the same day to hit the muscles slightly differently (and the variety keeps me going)</t>
  </si>
  <si>
    <t>Johgesseo:</t>
  </si>
  <si>
    <t>drink 2 glass of water in the morning before you start</t>
  </si>
  <si>
    <t>What seems "impossible" today, will one day be your warm-up routine ;)</t>
  </si>
  <si>
    <t>You can't hire other people to do your pushups - Jim Rohn</t>
  </si>
  <si>
    <t>Successful people --&gt; are simply those with successful habits - Brian Tracy</t>
  </si>
  <si>
    <t>If it doesn't challenge you, it doesn't CHANGE you.</t>
  </si>
  <si>
    <t>Fitness isn't about the number of push-ups you do --&gt; it's about getting your power back! - Jillian Michaels</t>
  </si>
  <si>
    <t>When you feel like quitting, think about why you started!</t>
  </si>
  <si>
    <t>Slow progress is better than no progress. Even if you only do 1 pushup each day, that's better than all the people who didn't even put their names on this spreadsheet.</t>
  </si>
  <si>
    <t>Remember, you're not doing this challenge for other people to witness. You're doing this for YOU. Keep going. Impress yourself.</t>
  </si>
  <si>
    <t>Your mind will quit 100 times before your body does. Feel the pain and DO IT ANYWAY!!</t>
  </si>
  <si>
    <t>Pain is just weakness leaving the body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</si>
</sst>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_);(#,##0);-"/>
    <numFmt numFmtId="165" formatCode="d mmm yy"/>
    <numFmt numFmtId="166" formatCode="h:mm am/pm"/>
  </numFmts>
  <fonts count="10">
    <font>
      <sz val="10.0"/>
      <color rgb="FF000000"/>
      <name val="Arial"/>
      <scheme val="minor"/>
    </font>
    <font>
      <b/>
      <sz val="12.0"/>
      <color theme="1"/>
      <name val="Arial"/>
      <scheme val="minor"/>
    </font>
    <font>
      <color theme="1"/>
      <name val="Arial"/>
      <scheme val="minor"/>
    </font>
    <font>
      <i/>
      <sz val="9.0"/>
      <color theme="1"/>
      <name val="Arial"/>
      <scheme val="minor"/>
    </font>
    <font>
      <b/>
      <color theme="1"/>
      <name val="Arial"/>
      <scheme val="minor"/>
    </font>
    <font>
      <color rgb="FF000000"/>
      <name val="Arial"/>
    </font>
    <font>
      <sz val="8.0"/>
      <color theme="1"/>
      <name val="Arial"/>
      <scheme val="minor"/>
    </font>
    <font>
      <color theme="0"/>
      <name val="Arial"/>
      <scheme val="minor"/>
    </font>
    <font>
      <sz val="8.0"/>
      <color theme="0"/>
      <name val="Arial"/>
      <scheme val="minor"/>
    </font>
    <font>
      <i/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</fills>
  <borders count="3">
    <border/>
    <border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center"/>
    </xf>
    <xf borderId="0" fillId="0" fontId="2" numFmtId="164" xfId="0" applyAlignment="1" applyFont="1" applyNumberFormat="1">
      <alignment horizontal="center" readingOrder="0"/>
    </xf>
    <xf borderId="0" fillId="0" fontId="2" numFmtId="165" xfId="0" applyAlignment="1" applyFont="1" applyNumberFormat="1">
      <alignment horizontal="center" readingOrder="0"/>
    </xf>
    <xf borderId="0" fillId="0" fontId="2" numFmtId="14" xfId="0" applyFont="1" applyNumberFormat="1"/>
    <xf borderId="0" fillId="0" fontId="2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2" numFmtId="0" xfId="0" applyAlignment="1" applyFont="1">
      <alignment horizontal="center" readingOrder="0"/>
    </xf>
    <xf borderId="1" fillId="0" fontId="4" numFmtId="0" xfId="0" applyAlignment="1" applyBorder="1" applyFont="1">
      <alignment readingOrder="0"/>
    </xf>
    <xf borderId="1" fillId="0" fontId="4" numFmtId="0" xfId="0" applyAlignment="1" applyBorder="1" applyFont="1">
      <alignment horizontal="center" readingOrder="0"/>
    </xf>
    <xf borderId="1" fillId="0" fontId="4" numFmtId="0" xfId="0" applyAlignment="1" applyBorder="1" applyFont="1">
      <alignment horizontal="center" readingOrder="0" shrinkToFit="0" wrapText="1"/>
    </xf>
    <xf borderId="0" fillId="0" fontId="2" numFmtId="166" xfId="0" applyAlignment="1" applyFont="1" applyNumberFormat="1">
      <alignment readingOrder="0"/>
    </xf>
    <xf borderId="0" fillId="0" fontId="2" numFmtId="164" xfId="0" applyAlignment="1" applyFont="1" applyNumberFormat="1">
      <alignment horizontal="center" readingOrder="0"/>
    </xf>
    <xf borderId="0" fillId="0" fontId="2" numFmtId="164" xfId="0" applyAlignment="1" applyFont="1" applyNumberFormat="1">
      <alignment horizontal="left" readingOrder="0"/>
    </xf>
    <xf borderId="0" fillId="0" fontId="2" numFmtId="164" xfId="0" applyAlignment="1" applyFont="1" applyNumberFormat="1">
      <alignment horizontal="center"/>
    </xf>
    <xf borderId="0" fillId="0" fontId="4" numFmtId="164" xfId="0" applyAlignment="1" applyFont="1" applyNumberFormat="1">
      <alignment horizontal="center"/>
    </xf>
    <xf borderId="0" fillId="0" fontId="4" numFmtId="164" xfId="0" applyAlignment="1" applyFont="1" applyNumberFormat="1">
      <alignment horizontal="center"/>
    </xf>
    <xf borderId="0" fillId="2" fontId="4" numFmtId="164" xfId="0" applyAlignment="1" applyFill="1" applyFont="1" applyNumberFormat="1">
      <alignment horizontal="center" readingOrder="0"/>
    </xf>
    <xf borderId="0" fillId="0" fontId="2" numFmtId="166" xfId="0" applyAlignment="1" applyFont="1" applyNumberFormat="1">
      <alignment horizontal="left" readingOrder="0"/>
    </xf>
    <xf borderId="0" fillId="0" fontId="2" numFmtId="0" xfId="0" applyAlignment="1" applyFont="1">
      <alignment horizontal="left" readingOrder="0"/>
    </xf>
    <xf borderId="0" fillId="3" fontId="5" numFmtId="164" xfId="0" applyAlignment="1" applyFill="1" applyFont="1" applyNumberFormat="1">
      <alignment horizontal="center" readingOrder="0"/>
    </xf>
    <xf borderId="1" fillId="2" fontId="4" numFmtId="164" xfId="0" applyAlignment="1" applyBorder="1" applyFont="1" applyNumberFormat="1">
      <alignment horizontal="center" readingOrder="0"/>
    </xf>
    <xf borderId="1" fillId="0" fontId="4" numFmtId="164" xfId="0" applyAlignment="1" applyBorder="1" applyFont="1" applyNumberFormat="1">
      <alignment horizontal="center"/>
    </xf>
    <xf borderId="2" fillId="0" fontId="4" numFmtId="0" xfId="0" applyAlignment="1" applyBorder="1" applyFont="1">
      <alignment horizontal="left" readingOrder="0"/>
    </xf>
    <xf borderId="2" fillId="0" fontId="4" numFmtId="164" xfId="0" applyAlignment="1" applyBorder="1" applyFont="1" applyNumberFormat="1">
      <alignment horizontal="center"/>
    </xf>
    <xf borderId="2" fillId="0" fontId="4" numFmtId="164" xfId="0" applyBorder="1" applyFont="1" applyNumberFormat="1"/>
    <xf borderId="0" fillId="0" fontId="2" numFmtId="164" xfId="0" applyFont="1" applyNumberFormat="1"/>
    <xf borderId="0" fillId="0" fontId="4" numFmtId="0" xfId="0" applyAlignment="1" applyFont="1">
      <alignment horizontal="center"/>
    </xf>
    <xf borderId="0" fillId="0" fontId="1" numFmtId="0" xfId="0" applyAlignment="1" applyFont="1">
      <alignment horizontal="left" readingOrder="0"/>
    </xf>
    <xf borderId="0" fillId="0" fontId="2" numFmtId="0" xfId="0" applyAlignment="1" applyFont="1">
      <alignment horizontal="left"/>
    </xf>
    <xf borderId="0" fillId="0" fontId="3" numFmtId="0" xfId="0" applyAlignment="1" applyFont="1">
      <alignment horizontal="left" readingOrder="0"/>
    </xf>
    <xf borderId="1" fillId="0" fontId="4" numFmtId="0" xfId="0" applyAlignment="1" applyBorder="1" applyFont="1">
      <alignment horizontal="left" readingOrder="0"/>
    </xf>
    <xf borderId="0" fillId="0" fontId="2" numFmtId="164" xfId="0" applyAlignment="1" applyFont="1" applyNumberFormat="1">
      <alignment horizontal="left"/>
    </xf>
    <xf borderId="2" fillId="0" fontId="4" numFmtId="164" xfId="0" applyAlignment="1" applyBorder="1" applyFont="1" applyNumberFormat="1">
      <alignment horizontal="left"/>
    </xf>
    <xf borderId="0" fillId="0" fontId="2" numFmtId="165" xfId="0" applyAlignment="1" applyFont="1" applyNumberFormat="1">
      <alignment readingOrder="0"/>
    </xf>
    <xf borderId="0" fillId="2" fontId="2" numFmtId="0" xfId="0" applyAlignment="1" applyFont="1">
      <alignment readingOrder="0"/>
    </xf>
    <xf borderId="0" fillId="0" fontId="6" numFmtId="0" xfId="0" applyAlignment="1" applyFont="1">
      <alignment readingOrder="0"/>
    </xf>
    <xf borderId="0" fillId="0" fontId="7" numFmtId="0" xfId="0" applyFont="1"/>
    <xf borderId="0" fillId="0" fontId="7" numFmtId="0" xfId="0" applyAlignment="1" applyFont="1">
      <alignment readingOrder="0"/>
    </xf>
    <xf borderId="0" fillId="0" fontId="8" numFmtId="0" xfId="0" applyAlignment="1" applyFont="1">
      <alignment readingOrder="0"/>
    </xf>
    <xf borderId="0" fillId="0" fontId="7" numFmtId="164" xfId="0" applyFont="1" applyNumberFormat="1"/>
    <xf borderId="0" fillId="4" fontId="7" numFmtId="0" xfId="0" applyFill="1" applyFont="1"/>
    <xf borderId="0" fillId="0" fontId="9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Daily total pushups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Compare!$B$44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Compare!$C$43:$AF$43</c:f>
            </c:strRef>
          </c:cat>
          <c:val>
            <c:numRef>
              <c:f>Compare!$C$44:$AF$44</c:f>
              <c:numCache/>
            </c:numRef>
          </c:val>
        </c:ser>
        <c:ser>
          <c:idx val="1"/>
          <c:order val="1"/>
          <c:tx>
            <c:strRef>
              <c:f>Compare!$B$45</c:f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Compare!$C$43:$AF$43</c:f>
            </c:strRef>
          </c:cat>
          <c:val>
            <c:numRef>
              <c:f>Compare!$C$45:$AF$45</c:f>
              <c:numCache/>
            </c:numRef>
          </c:val>
        </c:ser>
        <c:ser>
          <c:idx val="2"/>
          <c:order val="2"/>
          <c:tx>
            <c:strRef>
              <c:f>Compare!$B$46</c:f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Compare!$C$43:$AF$43</c:f>
            </c:strRef>
          </c:cat>
          <c:val>
            <c:numRef>
              <c:f>Compare!$C$46:$AF$46</c:f>
              <c:numCache/>
            </c:numRef>
          </c:val>
        </c:ser>
        <c:axId val="533691461"/>
        <c:axId val="1109443867"/>
      </c:barChart>
      <c:lineChart>
        <c:varyColors val="0"/>
        <c:ser>
          <c:idx val="3"/>
          <c:order val="3"/>
          <c:tx>
            <c:strRef>
              <c:f>Compare!$B$47</c:f>
            </c:strRef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Compare!$C$43:$AF$43</c:f>
            </c:strRef>
          </c:cat>
          <c:val>
            <c:numRef>
              <c:f>Compare!$C$47:$AF$47</c:f>
              <c:numCache/>
            </c:numRef>
          </c:val>
          <c:smooth val="0"/>
        </c:ser>
        <c:axId val="533691461"/>
        <c:axId val="1109443867"/>
      </c:lineChart>
      <c:catAx>
        <c:axId val="5336914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109443867"/>
      </c:catAx>
      <c:valAx>
        <c:axId val="1109443867"/>
        <c:scaling>
          <c:orientation val="minMax"/>
          <c:max val="20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33691461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Cumulative Pushups vs Target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Compare!$B$50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Compare!$C$49:$AF$49</c:f>
            </c:strRef>
          </c:cat>
          <c:val>
            <c:numRef>
              <c:f>Compare!$C$50:$AF$50</c:f>
              <c:numCache/>
            </c:numRef>
          </c:val>
        </c:ser>
        <c:axId val="583816249"/>
        <c:axId val="943063793"/>
      </c:barChart>
      <c:lineChart>
        <c:varyColors val="0"/>
        <c:ser>
          <c:idx val="1"/>
          <c:order val="1"/>
          <c:tx>
            <c:strRef>
              <c:f>Compare!$B$51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Compare!$C$49:$AF$49</c:f>
            </c:strRef>
          </c:cat>
          <c:val>
            <c:numRef>
              <c:f>Compare!$C$51:$AF$51</c:f>
              <c:numCache/>
            </c:numRef>
          </c:val>
          <c:smooth val="0"/>
        </c:ser>
        <c:axId val="583816249"/>
        <c:axId val="943063793"/>
      </c:lineChart>
      <c:catAx>
        <c:axId val="5838162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43063793"/>
      </c:catAx>
      <c:valAx>
        <c:axId val="94306379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83816249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Running Average vs Target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Compare!$B$60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Compare!$C$43:$AF$43</c:f>
            </c:strRef>
          </c:cat>
          <c:val>
            <c:numRef>
              <c:f>Compare!$C$60:$AF$60</c:f>
              <c:numCache/>
            </c:numRef>
          </c:val>
        </c:ser>
        <c:axId val="371802300"/>
        <c:axId val="499886562"/>
      </c:barChart>
      <c:lineChart>
        <c:varyColors val="0"/>
        <c:ser>
          <c:idx val="1"/>
          <c:order val="1"/>
          <c:tx>
            <c:strRef>
              <c:f>Compare!$B$59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Compare!$C$43:$AF$43</c:f>
            </c:strRef>
          </c:cat>
          <c:val>
            <c:numRef>
              <c:f>Compare!$C$59:$AF$59</c:f>
              <c:numCache/>
            </c:numRef>
          </c:val>
          <c:smooth val="0"/>
        </c:ser>
        <c:axId val="371802300"/>
        <c:axId val="499886562"/>
      </c:lineChart>
      <c:catAx>
        <c:axId val="3718023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99886562"/>
      </c:catAx>
      <c:valAx>
        <c:axId val="49988656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71802300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152400</xdr:colOff>
      <xdr:row>0</xdr:row>
      <xdr:rowOff>0</xdr:rowOff>
    </xdr:from>
    <xdr:ext cx="12801600" cy="23145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</xdr:col>
      <xdr:colOff>1190625</xdr:colOff>
      <xdr:row>12</xdr:row>
      <xdr:rowOff>28575</xdr:rowOff>
    </xdr:from>
    <xdr:ext cx="12801600" cy="205740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3</xdr:col>
      <xdr:colOff>180975</xdr:colOff>
      <xdr:row>24</xdr:row>
      <xdr:rowOff>133350</xdr:rowOff>
    </xdr:from>
    <xdr:ext cx="12801600" cy="214312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2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/>
  <cols>
    <col customWidth="1" min="1" max="1" width="31.13"/>
    <col customWidth="1" min="2" max="2" width="5.75"/>
    <col customWidth="1" min="3" max="3" width="5.88"/>
    <col customWidth="1" min="4" max="4" width="6.25"/>
    <col customWidth="1" min="5" max="5" width="5.88"/>
    <col customWidth="1" min="6" max="6" width="6.0"/>
    <col customWidth="1" min="7" max="7" width="5.88"/>
    <col customWidth="1" min="8" max="8" width="5.63"/>
    <col customWidth="1" min="9" max="9" width="5.75"/>
    <col customWidth="1" min="10" max="10" width="6.0"/>
    <col customWidth="1" min="11" max="11" width="6.25"/>
    <col customWidth="1" min="12" max="12" width="6.75"/>
    <col customWidth="1" min="13" max="13" width="6.5"/>
    <col customWidth="1" min="14" max="14" width="6.38"/>
    <col customWidth="1" min="15" max="15" width="6.13"/>
    <col customWidth="1" min="16" max="17" width="6.75"/>
    <col customWidth="1" min="18" max="18" width="6.88"/>
    <col customWidth="1" min="19" max="19" width="7.25"/>
    <col customWidth="1" min="20" max="20" width="6.63"/>
    <col customWidth="1" min="21" max="21" width="7.25"/>
    <col customWidth="1" min="22" max="22" width="7.0"/>
    <col customWidth="1" min="23" max="23" width="7.13"/>
    <col customWidth="1" min="24" max="25" width="6.63"/>
    <col customWidth="1" min="26" max="26" width="6.88"/>
    <col customWidth="1" min="27" max="27" width="7.0"/>
    <col customWidth="1" min="28" max="28" width="6.13"/>
    <col customWidth="1" min="29" max="29" width="6.38"/>
    <col customWidth="1" min="30" max="30" width="6.75"/>
    <col customWidth="1" min="31" max="32" width="6.63"/>
    <col customWidth="1" min="33" max="33" width="7.0"/>
    <col customWidth="1" min="34" max="34" width="9.13"/>
    <col customWidth="1" min="35" max="35" width="9.75"/>
    <col customWidth="1" min="36" max="36" width="12.25"/>
    <col customWidth="1" min="37" max="37" width="9.38"/>
    <col customWidth="1" min="38" max="38" width="12.2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4"/>
      <c r="X1" s="4"/>
      <c r="Y1" s="2"/>
      <c r="Z1" s="2"/>
      <c r="AA1" s="2"/>
      <c r="AB1" s="2"/>
      <c r="AC1" s="2"/>
      <c r="AD1" s="2"/>
      <c r="AE1" s="2"/>
      <c r="AF1" s="2"/>
      <c r="AI1" s="5">
        <f>today()</f>
        <v>45558</v>
      </c>
    </row>
    <row r="2">
      <c r="A2" s="6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I2" s="5">
        <f>eomonth(AI1,-1)</f>
        <v>45535</v>
      </c>
    </row>
    <row r="3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8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8"/>
      <c r="AF4" s="8"/>
    </row>
    <row r="5">
      <c r="B5" s="7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8" t="s">
        <v>2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8" t="s">
        <v>3</v>
      </c>
      <c r="AF5" s="8"/>
    </row>
    <row r="6">
      <c r="A6" s="9" t="s">
        <v>4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0" t="s">
        <v>12</v>
      </c>
      <c r="J6" s="10" t="s">
        <v>13</v>
      </c>
      <c r="K6" s="10" t="s">
        <v>14</v>
      </c>
      <c r="L6" s="10" t="s">
        <v>15</v>
      </c>
      <c r="M6" s="10" t="s">
        <v>16</v>
      </c>
      <c r="N6" s="10" t="s">
        <v>17</v>
      </c>
      <c r="O6" s="10" t="s">
        <v>18</v>
      </c>
      <c r="P6" s="10" t="s">
        <v>19</v>
      </c>
      <c r="Q6" s="10" t="s">
        <v>20</v>
      </c>
      <c r="R6" s="10" t="s">
        <v>21</v>
      </c>
      <c r="S6" s="10" t="s">
        <v>22</v>
      </c>
      <c r="T6" s="10" t="s">
        <v>23</v>
      </c>
      <c r="U6" s="10" t="s">
        <v>24</v>
      </c>
      <c r="V6" s="10" t="s">
        <v>25</v>
      </c>
      <c r="W6" s="10" t="s">
        <v>26</v>
      </c>
      <c r="X6" s="10" t="s">
        <v>27</v>
      </c>
      <c r="Y6" s="10" t="s">
        <v>28</v>
      </c>
      <c r="Z6" s="10" t="s">
        <v>29</v>
      </c>
      <c r="AA6" s="10" t="s">
        <v>30</v>
      </c>
      <c r="AB6" s="10" t="s">
        <v>31</v>
      </c>
      <c r="AC6" s="10" t="s">
        <v>32</v>
      </c>
      <c r="AD6" s="10" t="s">
        <v>33</v>
      </c>
      <c r="AE6" s="10" t="s">
        <v>34</v>
      </c>
      <c r="AF6" s="10" t="s">
        <v>35</v>
      </c>
      <c r="AG6" s="10" t="s">
        <v>36</v>
      </c>
      <c r="AH6" s="11" t="s">
        <v>37</v>
      </c>
      <c r="AI6" s="11" t="s">
        <v>38</v>
      </c>
      <c r="AJ6" s="11" t="s">
        <v>39</v>
      </c>
      <c r="AK6" s="11" t="s">
        <v>40</v>
      </c>
      <c r="AL6" s="11" t="s">
        <v>41</v>
      </c>
    </row>
    <row r="7">
      <c r="A7" s="12">
        <v>0.3333333333333333</v>
      </c>
      <c r="B7" s="13">
        <v>0.0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4"/>
      <c r="Q7" s="13"/>
      <c r="R7" s="15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>
        <v>0.0</v>
      </c>
      <c r="AF7" s="13">
        <v>0.0</v>
      </c>
      <c r="AG7" s="16">
        <f>SUM(B7:AF7)</f>
        <v>0</v>
      </c>
      <c r="AH7" s="16">
        <f>iferror(AG7/AI7,0)</f>
        <v>0</v>
      </c>
      <c r="AI7" s="17">
        <f>$AI$1-$AI$2</f>
        <v>23</v>
      </c>
      <c r="AJ7" s="16">
        <f>countif($B7:$AE7,"&gt;0")</f>
        <v>0</v>
      </c>
      <c r="AK7" s="18">
        <v>100.0</v>
      </c>
      <c r="AL7" s="16">
        <f t="shared" ref="AL7:AL61" si="1">(AH7-AK7)*AI7</f>
        <v>-2300</v>
      </c>
    </row>
    <row r="8">
      <c r="A8" s="12">
        <v>0.3541666666666667</v>
      </c>
      <c r="B8" s="13">
        <v>0.0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4"/>
      <c r="X8" s="13"/>
      <c r="Y8" s="13"/>
      <c r="Z8" s="13"/>
      <c r="AA8" s="13"/>
      <c r="AB8" s="13"/>
      <c r="AC8" s="13"/>
      <c r="AD8" s="13"/>
      <c r="AE8" s="13"/>
      <c r="AF8" s="13"/>
      <c r="AG8" s="16"/>
      <c r="AH8" s="16"/>
      <c r="AI8" s="17"/>
      <c r="AJ8" s="16"/>
      <c r="AK8" s="18"/>
      <c r="AL8" s="16">
        <f t="shared" si="1"/>
        <v>0</v>
      </c>
    </row>
    <row r="9">
      <c r="A9" s="12">
        <v>0.375</v>
      </c>
      <c r="B9" s="13">
        <v>15.0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6"/>
      <c r="AH9" s="16"/>
      <c r="AI9" s="17"/>
      <c r="AJ9" s="16"/>
      <c r="AK9" s="18"/>
      <c r="AL9" s="16">
        <f t="shared" si="1"/>
        <v>0</v>
      </c>
    </row>
    <row r="10">
      <c r="A10" s="12">
        <v>0.3958333333333333</v>
      </c>
      <c r="B10" s="13">
        <v>0.0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5"/>
      <c r="AA10" s="15"/>
      <c r="AB10" s="15"/>
      <c r="AC10" s="15"/>
      <c r="AD10" s="15"/>
      <c r="AE10" s="15"/>
      <c r="AF10" s="15"/>
      <c r="AG10" s="16"/>
      <c r="AH10" s="16"/>
      <c r="AI10" s="17"/>
      <c r="AJ10" s="16"/>
      <c r="AK10" s="18"/>
      <c r="AL10" s="16">
        <f t="shared" si="1"/>
        <v>0</v>
      </c>
    </row>
    <row r="11">
      <c r="A11" s="12">
        <v>0.4166666666666667</v>
      </c>
      <c r="B11" s="13">
        <v>30.0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5"/>
      <c r="U11" s="15"/>
      <c r="V11" s="15"/>
      <c r="W11" s="15"/>
      <c r="X11" s="13"/>
      <c r="Y11" s="13"/>
      <c r="Z11" s="15"/>
      <c r="AA11" s="15"/>
      <c r="AB11" s="15"/>
      <c r="AC11" s="13"/>
      <c r="AD11" s="13"/>
      <c r="AE11" s="13"/>
      <c r="AF11" s="15"/>
      <c r="AG11" s="16"/>
      <c r="AH11" s="16"/>
      <c r="AI11" s="17"/>
      <c r="AJ11" s="16"/>
      <c r="AK11" s="18"/>
      <c r="AL11" s="16">
        <f t="shared" si="1"/>
        <v>0</v>
      </c>
    </row>
    <row r="12">
      <c r="A12" s="12">
        <v>0.4375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5"/>
      <c r="AF12" s="15"/>
      <c r="AG12" s="16"/>
      <c r="AH12" s="16"/>
      <c r="AI12" s="17"/>
      <c r="AJ12" s="16"/>
      <c r="AK12" s="18"/>
      <c r="AL12" s="16">
        <f t="shared" si="1"/>
        <v>0</v>
      </c>
    </row>
    <row r="13">
      <c r="A13" s="12">
        <v>0.4583333333333333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5"/>
      <c r="AG13" s="16"/>
      <c r="AH13" s="16"/>
      <c r="AI13" s="17"/>
      <c r="AJ13" s="16"/>
      <c r="AK13" s="18"/>
      <c r="AL13" s="16">
        <f t="shared" si="1"/>
        <v>0</v>
      </c>
    </row>
    <row r="14">
      <c r="A14" s="12">
        <v>0.4791666666666667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5"/>
      <c r="AF14" s="15"/>
      <c r="AG14" s="16"/>
      <c r="AH14" s="16"/>
      <c r="AI14" s="17"/>
      <c r="AJ14" s="16"/>
      <c r="AK14" s="18"/>
      <c r="AL14" s="16">
        <f t="shared" si="1"/>
        <v>0</v>
      </c>
    </row>
    <row r="15">
      <c r="A15" s="12">
        <v>0.0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5"/>
      <c r="AF15" s="15"/>
      <c r="AG15" s="16"/>
      <c r="AH15" s="16"/>
      <c r="AI15" s="17"/>
      <c r="AJ15" s="16"/>
      <c r="AK15" s="18"/>
      <c r="AL15" s="16">
        <f t="shared" si="1"/>
        <v>0</v>
      </c>
    </row>
    <row r="16">
      <c r="A16" s="12">
        <v>0.020833333333333332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5"/>
      <c r="AG16" s="16"/>
      <c r="AH16" s="16"/>
      <c r="AI16" s="17"/>
      <c r="AJ16" s="16"/>
      <c r="AK16" s="18"/>
      <c r="AL16" s="16">
        <f t="shared" si="1"/>
        <v>0</v>
      </c>
    </row>
    <row r="17">
      <c r="A17" s="12">
        <v>0.041666666666666664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5"/>
      <c r="W17" s="15"/>
      <c r="X17" s="13"/>
      <c r="Y17" s="13"/>
      <c r="Z17" s="13"/>
      <c r="AA17" s="15"/>
      <c r="AB17" s="15"/>
      <c r="AC17" s="15"/>
      <c r="AD17" s="13"/>
      <c r="AE17" s="15"/>
      <c r="AF17" s="15"/>
      <c r="AG17" s="16"/>
      <c r="AH17" s="16"/>
      <c r="AI17" s="17"/>
      <c r="AJ17" s="16"/>
      <c r="AK17" s="18"/>
      <c r="AL17" s="16">
        <f t="shared" si="1"/>
        <v>0</v>
      </c>
    </row>
    <row r="18">
      <c r="A18" s="12">
        <v>0.5625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6"/>
      <c r="AH18" s="16"/>
      <c r="AI18" s="17"/>
      <c r="AJ18" s="16"/>
      <c r="AK18" s="18"/>
      <c r="AL18" s="16">
        <f t="shared" si="1"/>
        <v>0</v>
      </c>
    </row>
    <row r="19">
      <c r="A19" s="12">
        <v>0.5833333333333334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6"/>
      <c r="AH19" s="16"/>
      <c r="AI19" s="17"/>
      <c r="AJ19" s="16"/>
      <c r="AK19" s="18"/>
      <c r="AL19" s="16">
        <f t="shared" si="1"/>
        <v>0</v>
      </c>
    </row>
    <row r="20">
      <c r="A20" s="19">
        <v>0.6041666666666666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6"/>
      <c r="AH20" s="16"/>
      <c r="AI20" s="17"/>
      <c r="AJ20" s="16"/>
      <c r="AK20" s="18"/>
      <c r="AL20" s="16">
        <f t="shared" si="1"/>
        <v>0</v>
      </c>
    </row>
    <row r="21">
      <c r="A21" s="19">
        <v>0.625</v>
      </c>
      <c r="B21" s="13"/>
      <c r="C21" s="13"/>
      <c r="D21" s="13"/>
      <c r="E21" s="13"/>
      <c r="F21" s="13"/>
      <c r="G21" s="13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6"/>
      <c r="AH21" s="16"/>
      <c r="AI21" s="17"/>
      <c r="AJ21" s="16"/>
      <c r="AK21" s="18"/>
      <c r="AL21" s="16">
        <f t="shared" si="1"/>
        <v>0</v>
      </c>
    </row>
    <row r="22">
      <c r="A22" s="19">
        <v>0.6458333333333334</v>
      </c>
      <c r="B22" s="13"/>
      <c r="C22" s="15"/>
      <c r="D22" s="15"/>
      <c r="E22" s="15"/>
      <c r="F22" s="15"/>
      <c r="G22" s="15"/>
      <c r="H22" s="15"/>
      <c r="I22" s="13"/>
      <c r="J22" s="13"/>
      <c r="K22" s="15"/>
      <c r="L22" s="15"/>
      <c r="M22" s="15"/>
      <c r="N22" s="15"/>
      <c r="O22" s="15"/>
      <c r="P22" s="15"/>
      <c r="Q22" s="15"/>
      <c r="R22" s="15"/>
      <c r="S22" s="15"/>
      <c r="T22" s="13"/>
      <c r="U22" s="13"/>
      <c r="V22" s="13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6"/>
      <c r="AH22" s="16"/>
      <c r="AI22" s="17"/>
      <c r="AJ22" s="16"/>
      <c r="AK22" s="18"/>
      <c r="AL22" s="16">
        <f t="shared" si="1"/>
        <v>0</v>
      </c>
    </row>
    <row r="23">
      <c r="A23" s="19">
        <v>0.6666666666666666</v>
      </c>
      <c r="B23" s="15"/>
      <c r="C23" s="15"/>
      <c r="D23" s="13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5"/>
      <c r="AE23" s="15"/>
      <c r="AF23" s="15"/>
      <c r="AG23" s="16"/>
      <c r="AH23" s="16"/>
      <c r="AI23" s="17"/>
      <c r="AJ23" s="16"/>
      <c r="AK23" s="18"/>
      <c r="AL23" s="16">
        <f t="shared" si="1"/>
        <v>0</v>
      </c>
    </row>
    <row r="24">
      <c r="A24" s="19">
        <v>0.6875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5"/>
      <c r="AF24" s="15"/>
      <c r="AG24" s="16"/>
      <c r="AH24" s="16"/>
      <c r="AI24" s="17"/>
      <c r="AJ24" s="16"/>
      <c r="AK24" s="18"/>
      <c r="AL24" s="16">
        <f t="shared" si="1"/>
        <v>0</v>
      </c>
    </row>
    <row r="25">
      <c r="A25" s="19">
        <v>0.7083333333333334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5"/>
      <c r="R25" s="15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5"/>
      <c r="AF25" s="15"/>
      <c r="AG25" s="16"/>
      <c r="AH25" s="16"/>
      <c r="AI25" s="17"/>
      <c r="AJ25" s="16"/>
      <c r="AK25" s="18"/>
      <c r="AL25" s="16">
        <f t="shared" si="1"/>
        <v>0</v>
      </c>
    </row>
    <row r="26">
      <c r="A26" s="20"/>
      <c r="B26" s="13"/>
      <c r="C26" s="13"/>
      <c r="D26" s="13"/>
      <c r="E26" s="13"/>
      <c r="F26" s="13"/>
      <c r="G26" s="13"/>
      <c r="H26" s="15"/>
      <c r="I26" s="13"/>
      <c r="J26" s="13"/>
      <c r="K26" s="13"/>
      <c r="L26" s="13"/>
      <c r="M26" s="13"/>
      <c r="N26" s="15"/>
      <c r="O26" s="15"/>
      <c r="P26" s="15"/>
      <c r="Q26" s="15"/>
      <c r="R26" s="15"/>
      <c r="S26" s="13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6"/>
      <c r="AH26" s="16"/>
      <c r="AI26" s="17"/>
      <c r="AJ26" s="16"/>
      <c r="AK26" s="18"/>
      <c r="AL26" s="16">
        <f t="shared" si="1"/>
        <v>0</v>
      </c>
    </row>
    <row r="27">
      <c r="A27" s="20"/>
      <c r="B27" s="13"/>
      <c r="C27" s="13"/>
      <c r="D27" s="13"/>
      <c r="E27" s="13"/>
      <c r="F27" s="13"/>
      <c r="G27" s="13"/>
      <c r="H27" s="13"/>
      <c r="I27" s="13"/>
      <c r="J27" s="13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6"/>
      <c r="AH27" s="16"/>
      <c r="AI27" s="17"/>
      <c r="AJ27" s="16"/>
      <c r="AK27" s="18"/>
      <c r="AL27" s="16">
        <f t="shared" si="1"/>
        <v>0</v>
      </c>
    </row>
    <row r="28">
      <c r="A28" s="20"/>
      <c r="B28" s="13"/>
      <c r="C28" s="13"/>
      <c r="D28" s="13"/>
      <c r="E28" s="13"/>
      <c r="F28" s="13"/>
      <c r="G28" s="13"/>
      <c r="H28" s="13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6"/>
      <c r="AH28" s="16"/>
      <c r="AI28" s="17"/>
      <c r="AJ28" s="16"/>
      <c r="AK28" s="18"/>
      <c r="AL28" s="16">
        <f t="shared" si="1"/>
        <v>0</v>
      </c>
    </row>
    <row r="29">
      <c r="A29" s="20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6"/>
      <c r="AH29" s="16"/>
      <c r="AI29" s="17"/>
      <c r="AJ29" s="16"/>
      <c r="AK29" s="18"/>
      <c r="AL29" s="16">
        <f t="shared" si="1"/>
        <v>0</v>
      </c>
    </row>
    <row r="30">
      <c r="A30" s="20"/>
      <c r="B30" s="13"/>
      <c r="C30" s="13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6"/>
      <c r="AH30" s="16"/>
      <c r="AI30" s="17"/>
      <c r="AJ30" s="16"/>
      <c r="AK30" s="18"/>
      <c r="AL30" s="16">
        <f t="shared" si="1"/>
        <v>0</v>
      </c>
    </row>
    <row r="31">
      <c r="A31" s="20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5"/>
      <c r="AG31" s="16"/>
      <c r="AH31" s="16"/>
      <c r="AI31" s="17"/>
      <c r="AJ31" s="16"/>
      <c r="AK31" s="18"/>
      <c r="AL31" s="16">
        <f t="shared" si="1"/>
        <v>0</v>
      </c>
    </row>
    <row r="32">
      <c r="A32" s="20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5"/>
      <c r="AC32" s="15"/>
      <c r="AD32" s="15"/>
      <c r="AE32" s="15"/>
      <c r="AF32" s="15"/>
      <c r="AG32" s="16"/>
      <c r="AH32" s="16"/>
      <c r="AI32" s="17"/>
      <c r="AJ32" s="16"/>
      <c r="AK32" s="18"/>
      <c r="AL32" s="16">
        <f t="shared" si="1"/>
        <v>0</v>
      </c>
    </row>
    <row r="33">
      <c r="A33" s="20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6"/>
      <c r="AH33" s="16"/>
      <c r="AI33" s="17"/>
      <c r="AJ33" s="16"/>
      <c r="AK33" s="18"/>
      <c r="AL33" s="16">
        <f t="shared" si="1"/>
        <v>0</v>
      </c>
    </row>
    <row r="34">
      <c r="A34" s="20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5"/>
      <c r="AG34" s="16"/>
      <c r="AH34" s="16"/>
      <c r="AI34" s="17"/>
      <c r="AJ34" s="16"/>
      <c r="AK34" s="18"/>
      <c r="AL34" s="16">
        <f t="shared" si="1"/>
        <v>0</v>
      </c>
    </row>
    <row r="35">
      <c r="A35" s="20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5"/>
      <c r="AD35" s="15"/>
      <c r="AE35" s="15"/>
      <c r="AF35" s="15"/>
      <c r="AG35" s="16"/>
      <c r="AH35" s="16"/>
      <c r="AI35" s="17"/>
      <c r="AJ35" s="16"/>
      <c r="AK35" s="18"/>
      <c r="AL35" s="16">
        <f t="shared" si="1"/>
        <v>0</v>
      </c>
    </row>
    <row r="36">
      <c r="A36" s="20"/>
      <c r="B36" s="15"/>
      <c r="C36" s="15"/>
      <c r="D36" s="13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6"/>
      <c r="AH36" s="16"/>
      <c r="AI36" s="17"/>
      <c r="AJ36" s="16"/>
      <c r="AK36" s="18"/>
      <c r="AL36" s="16">
        <f t="shared" si="1"/>
        <v>0</v>
      </c>
    </row>
    <row r="37">
      <c r="A37" s="20"/>
      <c r="B37" s="15"/>
      <c r="C37" s="15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21"/>
      <c r="Y37" s="13"/>
      <c r="Z37" s="13"/>
      <c r="AA37" s="13"/>
      <c r="AB37" s="13"/>
      <c r="AC37" s="13"/>
      <c r="AD37" s="13"/>
      <c r="AE37" s="15"/>
      <c r="AF37" s="15"/>
      <c r="AG37" s="16"/>
      <c r="AH37" s="16"/>
      <c r="AI37" s="17"/>
      <c r="AJ37" s="16"/>
      <c r="AK37" s="18"/>
      <c r="AL37" s="16">
        <f t="shared" si="1"/>
        <v>0</v>
      </c>
    </row>
    <row r="38">
      <c r="A38" s="20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5"/>
      <c r="AG38" s="16"/>
      <c r="AH38" s="16"/>
      <c r="AI38" s="17"/>
      <c r="AJ38" s="16"/>
      <c r="AK38" s="18"/>
      <c r="AL38" s="16">
        <f t="shared" si="1"/>
        <v>0</v>
      </c>
    </row>
    <row r="39">
      <c r="A39" s="20"/>
      <c r="B39" s="15"/>
      <c r="C39" s="15"/>
      <c r="D39" s="15"/>
      <c r="E39" s="13"/>
      <c r="F39" s="13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6"/>
      <c r="AH39" s="16"/>
      <c r="AI39" s="17"/>
      <c r="AJ39" s="16"/>
      <c r="AK39" s="18"/>
      <c r="AL39" s="16">
        <f t="shared" si="1"/>
        <v>0</v>
      </c>
    </row>
    <row r="40">
      <c r="A40" s="20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4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16"/>
      <c r="AI40" s="17"/>
      <c r="AJ40" s="16"/>
      <c r="AK40" s="18"/>
      <c r="AL40" s="16">
        <f t="shared" si="1"/>
        <v>0</v>
      </c>
    </row>
    <row r="41">
      <c r="A41" s="20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16"/>
      <c r="AI41" s="17"/>
      <c r="AJ41" s="16"/>
      <c r="AK41" s="18"/>
      <c r="AL41" s="16">
        <f t="shared" si="1"/>
        <v>0</v>
      </c>
    </row>
    <row r="42">
      <c r="A42" s="2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16"/>
      <c r="AI42" s="17"/>
      <c r="AJ42" s="16"/>
      <c r="AK42" s="18"/>
      <c r="AL42" s="16">
        <f t="shared" si="1"/>
        <v>0</v>
      </c>
    </row>
    <row r="43">
      <c r="A43" s="20"/>
      <c r="B43" s="15"/>
      <c r="C43" s="15"/>
      <c r="D43" s="15"/>
      <c r="E43" s="15"/>
      <c r="F43" s="13"/>
      <c r="G43" s="13"/>
      <c r="H43" s="13"/>
      <c r="I43" s="15"/>
      <c r="J43" s="13"/>
      <c r="K43" s="13"/>
      <c r="L43" s="13"/>
      <c r="M43" s="13"/>
      <c r="N43" s="13"/>
      <c r="O43" s="15"/>
      <c r="P43" s="13"/>
      <c r="Q43" s="13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16"/>
      <c r="AI43" s="17"/>
      <c r="AJ43" s="16"/>
      <c r="AK43" s="18"/>
      <c r="AL43" s="16">
        <f t="shared" si="1"/>
        <v>0</v>
      </c>
    </row>
    <row r="44">
      <c r="A44" s="20"/>
      <c r="B44" s="15"/>
      <c r="C44" s="15"/>
      <c r="D44" s="15"/>
      <c r="E44" s="13"/>
      <c r="F44" s="15"/>
      <c r="G44" s="13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16"/>
      <c r="AI44" s="17"/>
      <c r="AJ44" s="16"/>
      <c r="AK44" s="18"/>
      <c r="AL44" s="16">
        <f t="shared" si="1"/>
        <v>0</v>
      </c>
    </row>
    <row r="45">
      <c r="A45" s="2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5"/>
      <c r="AG45" s="16"/>
      <c r="AH45" s="16"/>
      <c r="AI45" s="17"/>
      <c r="AJ45" s="16"/>
      <c r="AK45" s="18"/>
      <c r="AL45" s="16">
        <f t="shared" si="1"/>
        <v>0</v>
      </c>
    </row>
    <row r="46">
      <c r="A46" s="20"/>
      <c r="B46" s="15"/>
      <c r="C46" s="13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16"/>
      <c r="AI46" s="17"/>
      <c r="AJ46" s="16"/>
      <c r="AK46" s="18"/>
      <c r="AL46" s="16">
        <f t="shared" si="1"/>
        <v>0</v>
      </c>
    </row>
    <row r="47">
      <c r="A47" s="2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16"/>
      <c r="AI47" s="17"/>
      <c r="AJ47" s="16"/>
      <c r="AK47" s="18"/>
      <c r="AL47" s="16">
        <f t="shared" si="1"/>
        <v>0</v>
      </c>
    </row>
    <row r="48">
      <c r="A48" s="20"/>
      <c r="B48" s="15"/>
      <c r="C48" s="15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5"/>
      <c r="AF48" s="15"/>
      <c r="AG48" s="16"/>
      <c r="AH48" s="16"/>
      <c r="AI48" s="17"/>
      <c r="AJ48" s="16"/>
      <c r="AK48" s="18"/>
      <c r="AL48" s="16">
        <f t="shared" si="1"/>
        <v>0</v>
      </c>
    </row>
    <row r="49">
      <c r="A49" s="2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5"/>
      <c r="AG49" s="16"/>
      <c r="AH49" s="16"/>
      <c r="AI49" s="17"/>
      <c r="AJ49" s="16"/>
      <c r="AK49" s="18"/>
      <c r="AL49" s="16">
        <f t="shared" si="1"/>
        <v>0</v>
      </c>
    </row>
    <row r="50">
      <c r="A50" s="20"/>
      <c r="B50" s="15"/>
      <c r="C50" s="15"/>
      <c r="D50" s="15"/>
      <c r="E50" s="15"/>
      <c r="F50" s="15"/>
      <c r="G50" s="15"/>
      <c r="H50" s="13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16"/>
      <c r="AI50" s="17"/>
      <c r="AJ50" s="16"/>
      <c r="AK50" s="18"/>
      <c r="AL50" s="16">
        <f t="shared" si="1"/>
        <v>0</v>
      </c>
    </row>
    <row r="51">
      <c r="A51" s="20"/>
      <c r="B51" s="13"/>
      <c r="C51" s="13"/>
      <c r="D51" s="13"/>
      <c r="E51" s="13"/>
      <c r="F51" s="13"/>
      <c r="G51" s="13"/>
      <c r="H51" s="13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16"/>
      <c r="AI51" s="17"/>
      <c r="AJ51" s="16"/>
      <c r="AK51" s="18"/>
      <c r="AL51" s="16">
        <f t="shared" si="1"/>
        <v>0</v>
      </c>
    </row>
    <row r="52">
      <c r="A52" s="2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5"/>
      <c r="AG52" s="16"/>
      <c r="AH52" s="16"/>
      <c r="AI52" s="17"/>
      <c r="AJ52" s="16"/>
      <c r="AK52" s="18"/>
      <c r="AL52" s="16">
        <f t="shared" si="1"/>
        <v>0</v>
      </c>
    </row>
    <row r="53">
      <c r="A53" s="20"/>
      <c r="B53" s="15"/>
      <c r="C53" s="15"/>
      <c r="D53" s="13"/>
      <c r="E53" s="15"/>
      <c r="F53" s="1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5"/>
      <c r="S53" s="13"/>
      <c r="T53" s="13"/>
      <c r="U53" s="13"/>
      <c r="V53" s="13"/>
      <c r="W53" s="13"/>
      <c r="X53" s="13"/>
      <c r="Y53" s="13"/>
      <c r="Z53" s="15"/>
      <c r="AA53" s="15"/>
      <c r="AB53" s="15"/>
      <c r="AC53" s="15"/>
      <c r="AD53" s="15"/>
      <c r="AE53" s="15"/>
      <c r="AF53" s="15"/>
      <c r="AG53" s="16"/>
      <c r="AH53" s="16"/>
      <c r="AI53" s="17"/>
      <c r="AJ53" s="16"/>
      <c r="AK53" s="18"/>
      <c r="AL53" s="16">
        <f t="shared" si="1"/>
        <v>0</v>
      </c>
    </row>
    <row r="54">
      <c r="A54" s="20"/>
      <c r="B54" s="13"/>
      <c r="C54" s="13"/>
      <c r="D54" s="13"/>
      <c r="E54" s="13"/>
      <c r="F54" s="13"/>
      <c r="G54" s="13"/>
      <c r="H54" s="1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6"/>
      <c r="AH54" s="16"/>
      <c r="AI54" s="17"/>
      <c r="AJ54" s="16"/>
      <c r="AK54" s="18"/>
      <c r="AL54" s="16">
        <f t="shared" si="1"/>
        <v>0</v>
      </c>
    </row>
    <row r="55">
      <c r="A55" s="20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3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6"/>
      <c r="AH55" s="16"/>
      <c r="AI55" s="17"/>
      <c r="AJ55" s="16"/>
      <c r="AK55" s="18"/>
      <c r="AL55" s="16">
        <f t="shared" si="1"/>
        <v>0</v>
      </c>
    </row>
    <row r="56">
      <c r="A56" s="20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16"/>
      <c r="AI56" s="17"/>
      <c r="AJ56" s="16"/>
      <c r="AK56" s="18"/>
      <c r="AL56" s="16">
        <f t="shared" si="1"/>
        <v>0</v>
      </c>
    </row>
    <row r="57">
      <c r="A57" s="20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16"/>
      <c r="AI57" s="17"/>
      <c r="AJ57" s="16"/>
      <c r="AK57" s="18"/>
      <c r="AL57" s="16">
        <f t="shared" si="1"/>
        <v>0</v>
      </c>
    </row>
    <row r="58">
      <c r="A58" s="20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16"/>
      <c r="AI58" s="17"/>
      <c r="AJ58" s="16"/>
      <c r="AK58" s="18"/>
      <c r="AL58" s="16">
        <f t="shared" si="1"/>
        <v>0</v>
      </c>
    </row>
    <row r="59">
      <c r="A59" s="20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16"/>
      <c r="AI59" s="17"/>
      <c r="AJ59" s="16"/>
      <c r="AK59" s="18"/>
      <c r="AL59" s="16">
        <f t="shared" si="1"/>
        <v>0</v>
      </c>
    </row>
    <row r="60">
      <c r="A60" s="20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16"/>
      <c r="AI60" s="17"/>
      <c r="AJ60" s="16"/>
      <c r="AK60" s="18"/>
      <c r="AL60" s="16">
        <f t="shared" si="1"/>
        <v>0</v>
      </c>
    </row>
    <row r="61">
      <c r="A61" s="20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16"/>
      <c r="AI61" s="17"/>
      <c r="AJ61" s="16"/>
      <c r="AK61" s="22"/>
      <c r="AL61" s="23">
        <f t="shared" si="1"/>
        <v>0</v>
      </c>
    </row>
    <row r="62">
      <c r="A62" s="24" t="s">
        <v>42</v>
      </c>
      <c r="B62" s="25">
        <f t="shared" ref="B62:AE62" si="2">SUM(B7:B61)</f>
        <v>45</v>
      </c>
      <c r="C62" s="25">
        <f t="shared" si="2"/>
        <v>0</v>
      </c>
      <c r="D62" s="25">
        <f t="shared" si="2"/>
        <v>0</v>
      </c>
      <c r="E62" s="25">
        <f t="shared" si="2"/>
        <v>0</v>
      </c>
      <c r="F62" s="25">
        <f t="shared" si="2"/>
        <v>0</v>
      </c>
      <c r="G62" s="25">
        <f t="shared" si="2"/>
        <v>0</v>
      </c>
      <c r="H62" s="25">
        <f t="shared" si="2"/>
        <v>0</v>
      </c>
      <c r="I62" s="25">
        <f t="shared" si="2"/>
        <v>0</v>
      </c>
      <c r="J62" s="25">
        <f t="shared" si="2"/>
        <v>0</v>
      </c>
      <c r="K62" s="25">
        <f t="shared" si="2"/>
        <v>0</v>
      </c>
      <c r="L62" s="25">
        <f t="shared" si="2"/>
        <v>0</v>
      </c>
      <c r="M62" s="25">
        <f t="shared" si="2"/>
        <v>0</v>
      </c>
      <c r="N62" s="25">
        <f t="shared" si="2"/>
        <v>0</v>
      </c>
      <c r="O62" s="25">
        <f t="shared" si="2"/>
        <v>0</v>
      </c>
      <c r="P62" s="25">
        <f t="shared" si="2"/>
        <v>0</v>
      </c>
      <c r="Q62" s="25">
        <f t="shared" si="2"/>
        <v>0</v>
      </c>
      <c r="R62" s="25">
        <f t="shared" si="2"/>
        <v>0</v>
      </c>
      <c r="S62" s="25">
        <f t="shared" si="2"/>
        <v>0</v>
      </c>
      <c r="T62" s="25">
        <f t="shared" si="2"/>
        <v>0</v>
      </c>
      <c r="U62" s="25">
        <f t="shared" si="2"/>
        <v>0</v>
      </c>
      <c r="V62" s="25">
        <f t="shared" si="2"/>
        <v>0</v>
      </c>
      <c r="W62" s="25">
        <f t="shared" si="2"/>
        <v>0</v>
      </c>
      <c r="X62" s="25">
        <f t="shared" si="2"/>
        <v>0</v>
      </c>
      <c r="Y62" s="25">
        <f t="shared" si="2"/>
        <v>0</v>
      </c>
      <c r="Z62" s="25">
        <f t="shared" si="2"/>
        <v>0</v>
      </c>
      <c r="AA62" s="25">
        <f t="shared" si="2"/>
        <v>0</v>
      </c>
      <c r="AB62" s="25">
        <f t="shared" si="2"/>
        <v>0</v>
      </c>
      <c r="AC62" s="25">
        <f t="shared" si="2"/>
        <v>0</v>
      </c>
      <c r="AD62" s="25">
        <f t="shared" si="2"/>
        <v>0</v>
      </c>
      <c r="AE62" s="25">
        <f t="shared" si="2"/>
        <v>0</v>
      </c>
      <c r="AF62" s="25"/>
      <c r="AG62" s="25"/>
      <c r="AH62" s="26"/>
      <c r="AI62" s="26"/>
      <c r="AJ62" s="25"/>
      <c r="AK62" s="16"/>
      <c r="AL62" s="16"/>
    </row>
    <row r="63">
      <c r="A63" s="6" t="s">
        <v>43</v>
      </c>
      <c r="B63" s="15">
        <f t="shared" ref="B63:AE63" si="3">iferror(B62/B64,0)</f>
        <v>22.5</v>
      </c>
      <c r="C63" s="15">
        <f t="shared" si="3"/>
        <v>0</v>
      </c>
      <c r="D63" s="15">
        <f t="shared" si="3"/>
        <v>0</v>
      </c>
      <c r="E63" s="15">
        <f t="shared" si="3"/>
        <v>0</v>
      </c>
      <c r="F63" s="15">
        <f t="shared" si="3"/>
        <v>0</v>
      </c>
      <c r="G63" s="15">
        <f t="shared" si="3"/>
        <v>0</v>
      </c>
      <c r="H63" s="15">
        <f t="shared" si="3"/>
        <v>0</v>
      </c>
      <c r="I63" s="15">
        <f t="shared" si="3"/>
        <v>0</v>
      </c>
      <c r="J63" s="15">
        <f t="shared" si="3"/>
        <v>0</v>
      </c>
      <c r="K63" s="15">
        <f t="shared" si="3"/>
        <v>0</v>
      </c>
      <c r="L63" s="15">
        <f t="shared" si="3"/>
        <v>0</v>
      </c>
      <c r="M63" s="15">
        <f t="shared" si="3"/>
        <v>0</v>
      </c>
      <c r="N63" s="15">
        <f t="shared" si="3"/>
        <v>0</v>
      </c>
      <c r="O63" s="15">
        <f t="shared" si="3"/>
        <v>0</v>
      </c>
      <c r="P63" s="15">
        <f t="shared" si="3"/>
        <v>0</v>
      </c>
      <c r="Q63" s="15">
        <f t="shared" si="3"/>
        <v>0</v>
      </c>
      <c r="R63" s="15">
        <f t="shared" si="3"/>
        <v>0</v>
      </c>
      <c r="S63" s="15">
        <f t="shared" si="3"/>
        <v>0</v>
      </c>
      <c r="T63" s="15">
        <f t="shared" si="3"/>
        <v>0</v>
      </c>
      <c r="U63" s="15">
        <f t="shared" si="3"/>
        <v>0</v>
      </c>
      <c r="V63" s="15">
        <f t="shared" si="3"/>
        <v>0</v>
      </c>
      <c r="W63" s="15">
        <f t="shared" si="3"/>
        <v>0</v>
      </c>
      <c r="X63" s="15">
        <f t="shared" si="3"/>
        <v>0</v>
      </c>
      <c r="Y63" s="15">
        <f t="shared" si="3"/>
        <v>0</v>
      </c>
      <c r="Z63" s="15">
        <f t="shared" si="3"/>
        <v>0</v>
      </c>
      <c r="AA63" s="15">
        <f t="shared" si="3"/>
        <v>0</v>
      </c>
      <c r="AB63" s="15">
        <f t="shared" si="3"/>
        <v>0</v>
      </c>
      <c r="AC63" s="15">
        <f t="shared" si="3"/>
        <v>0</v>
      </c>
      <c r="AD63" s="15">
        <f t="shared" si="3"/>
        <v>0</v>
      </c>
      <c r="AE63" s="15">
        <f t="shared" si="3"/>
        <v>0</v>
      </c>
      <c r="AF63" s="15"/>
      <c r="AG63" s="15"/>
      <c r="AH63" s="27"/>
      <c r="AI63" s="27"/>
      <c r="AJ63" s="27"/>
      <c r="AK63" s="16"/>
      <c r="AL63" s="16"/>
    </row>
    <row r="64">
      <c r="A64" s="6" t="s">
        <v>44</v>
      </c>
      <c r="B64" s="15">
        <f t="shared" ref="B64:AE64" si="4">countif(B7:B61,"&gt;0")</f>
        <v>2</v>
      </c>
      <c r="C64" s="15">
        <f t="shared" si="4"/>
        <v>0</v>
      </c>
      <c r="D64" s="15">
        <f t="shared" si="4"/>
        <v>0</v>
      </c>
      <c r="E64" s="15">
        <f t="shared" si="4"/>
        <v>0</v>
      </c>
      <c r="F64" s="15">
        <f t="shared" si="4"/>
        <v>0</v>
      </c>
      <c r="G64" s="15">
        <f t="shared" si="4"/>
        <v>0</v>
      </c>
      <c r="H64" s="15">
        <f t="shared" si="4"/>
        <v>0</v>
      </c>
      <c r="I64" s="15">
        <f t="shared" si="4"/>
        <v>0</v>
      </c>
      <c r="J64" s="15">
        <f t="shared" si="4"/>
        <v>0</v>
      </c>
      <c r="K64" s="15">
        <f t="shared" si="4"/>
        <v>0</v>
      </c>
      <c r="L64" s="15">
        <f t="shared" si="4"/>
        <v>0</v>
      </c>
      <c r="M64" s="15">
        <f t="shared" si="4"/>
        <v>0</v>
      </c>
      <c r="N64" s="15">
        <f t="shared" si="4"/>
        <v>0</v>
      </c>
      <c r="O64" s="15">
        <f t="shared" si="4"/>
        <v>0</v>
      </c>
      <c r="P64" s="15">
        <f t="shared" si="4"/>
        <v>0</v>
      </c>
      <c r="Q64" s="15">
        <f t="shared" si="4"/>
        <v>0</v>
      </c>
      <c r="R64" s="15">
        <f t="shared" si="4"/>
        <v>0</v>
      </c>
      <c r="S64" s="15">
        <f t="shared" si="4"/>
        <v>0</v>
      </c>
      <c r="T64" s="15">
        <f t="shared" si="4"/>
        <v>0</v>
      </c>
      <c r="U64" s="15">
        <f t="shared" si="4"/>
        <v>0</v>
      </c>
      <c r="V64" s="15">
        <f t="shared" si="4"/>
        <v>0</v>
      </c>
      <c r="W64" s="15">
        <f t="shared" si="4"/>
        <v>0</v>
      </c>
      <c r="X64" s="15">
        <f t="shared" si="4"/>
        <v>0</v>
      </c>
      <c r="Y64" s="15">
        <f t="shared" si="4"/>
        <v>0</v>
      </c>
      <c r="Z64" s="15">
        <f t="shared" si="4"/>
        <v>0</v>
      </c>
      <c r="AA64" s="15">
        <f t="shared" si="4"/>
        <v>0</v>
      </c>
      <c r="AB64" s="15">
        <f t="shared" si="4"/>
        <v>0</v>
      </c>
      <c r="AC64" s="15">
        <f t="shared" si="4"/>
        <v>0</v>
      </c>
      <c r="AD64" s="15">
        <f t="shared" si="4"/>
        <v>0</v>
      </c>
      <c r="AE64" s="15">
        <f t="shared" si="4"/>
        <v>0</v>
      </c>
      <c r="AF64" s="15"/>
      <c r="AG64" s="15"/>
      <c r="AH64" s="16"/>
      <c r="AI64" s="16"/>
      <c r="AJ64" s="16"/>
      <c r="AK64" s="16"/>
      <c r="AL64" s="16"/>
    </row>
    <row r="6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3"/>
      <c r="AF65" s="13"/>
      <c r="AG65" s="16"/>
      <c r="AH65" s="16"/>
      <c r="AI65" s="16"/>
      <c r="AJ65" s="16"/>
      <c r="AK65" s="16"/>
      <c r="AL65" s="16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8"/>
      <c r="AH66" s="28"/>
      <c r="AI66" s="28"/>
      <c r="AJ66" s="28"/>
      <c r="AK66" s="28"/>
      <c r="AL66" s="28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>
      <c r="A68" s="6" t="s">
        <v>45</v>
      </c>
      <c r="B68" s="15">
        <f t="shared" ref="B68:AE68" si="5">B63</f>
        <v>22.5</v>
      </c>
      <c r="C68" s="15">
        <f t="shared" si="5"/>
        <v>0</v>
      </c>
      <c r="D68" s="15">
        <f t="shared" si="5"/>
        <v>0</v>
      </c>
      <c r="E68" s="15">
        <f t="shared" si="5"/>
        <v>0</v>
      </c>
      <c r="F68" s="15">
        <f t="shared" si="5"/>
        <v>0</v>
      </c>
      <c r="G68" s="15">
        <f t="shared" si="5"/>
        <v>0</v>
      </c>
      <c r="H68" s="15">
        <f t="shared" si="5"/>
        <v>0</v>
      </c>
      <c r="I68" s="15">
        <f t="shared" si="5"/>
        <v>0</v>
      </c>
      <c r="J68" s="15">
        <f t="shared" si="5"/>
        <v>0</v>
      </c>
      <c r="K68" s="15">
        <f t="shared" si="5"/>
        <v>0</v>
      </c>
      <c r="L68" s="15">
        <f t="shared" si="5"/>
        <v>0</v>
      </c>
      <c r="M68" s="15">
        <f t="shared" si="5"/>
        <v>0</v>
      </c>
      <c r="N68" s="15">
        <f t="shared" si="5"/>
        <v>0</v>
      </c>
      <c r="O68" s="15">
        <f t="shared" si="5"/>
        <v>0</v>
      </c>
      <c r="P68" s="15">
        <f t="shared" si="5"/>
        <v>0</v>
      </c>
      <c r="Q68" s="15">
        <f t="shared" si="5"/>
        <v>0</v>
      </c>
      <c r="R68" s="15">
        <f t="shared" si="5"/>
        <v>0</v>
      </c>
      <c r="S68" s="15">
        <f t="shared" si="5"/>
        <v>0</v>
      </c>
      <c r="T68" s="15">
        <f t="shared" si="5"/>
        <v>0</v>
      </c>
      <c r="U68" s="15">
        <f t="shared" si="5"/>
        <v>0</v>
      </c>
      <c r="V68" s="15">
        <f t="shared" si="5"/>
        <v>0</v>
      </c>
      <c r="W68" s="15">
        <f t="shared" si="5"/>
        <v>0</v>
      </c>
      <c r="X68" s="15">
        <f t="shared" si="5"/>
        <v>0</v>
      </c>
      <c r="Y68" s="15">
        <f t="shared" si="5"/>
        <v>0</v>
      </c>
      <c r="Z68" s="15">
        <f t="shared" si="5"/>
        <v>0</v>
      </c>
      <c r="AA68" s="15">
        <f t="shared" si="5"/>
        <v>0</v>
      </c>
      <c r="AB68" s="15">
        <f t="shared" si="5"/>
        <v>0</v>
      </c>
      <c r="AC68" s="15">
        <f t="shared" si="5"/>
        <v>0</v>
      </c>
      <c r="AD68" s="15">
        <f t="shared" si="5"/>
        <v>0</v>
      </c>
      <c r="AE68" s="15">
        <f t="shared" si="5"/>
        <v>0</v>
      </c>
      <c r="AF68" s="2"/>
    </row>
    <row r="69">
      <c r="A69" s="6" t="s">
        <v>46</v>
      </c>
      <c r="B69" s="8">
        <v>100.0</v>
      </c>
      <c r="C69" s="8">
        <v>100.0</v>
      </c>
      <c r="D69" s="8">
        <v>100.0</v>
      </c>
      <c r="E69" s="8">
        <v>100.0</v>
      </c>
      <c r="F69" s="8">
        <v>100.0</v>
      </c>
      <c r="G69" s="8">
        <v>100.0</v>
      </c>
      <c r="H69" s="8">
        <v>100.0</v>
      </c>
      <c r="I69" s="8">
        <v>100.0</v>
      </c>
      <c r="J69" s="8">
        <v>100.0</v>
      </c>
      <c r="K69" s="8">
        <v>100.0</v>
      </c>
      <c r="L69" s="8">
        <v>100.0</v>
      </c>
      <c r="M69" s="8">
        <v>100.0</v>
      </c>
      <c r="N69" s="8">
        <v>100.0</v>
      </c>
      <c r="O69" s="8">
        <v>100.0</v>
      </c>
      <c r="P69" s="8">
        <v>100.0</v>
      </c>
      <c r="Q69" s="8">
        <v>100.0</v>
      </c>
      <c r="R69" s="8">
        <v>100.0</v>
      </c>
      <c r="S69" s="8">
        <v>100.0</v>
      </c>
      <c r="T69" s="8">
        <v>100.0</v>
      </c>
      <c r="U69" s="8">
        <v>100.0</v>
      </c>
      <c r="V69" s="8">
        <v>100.0</v>
      </c>
      <c r="W69" s="8">
        <v>100.0</v>
      </c>
      <c r="X69" s="8">
        <v>100.0</v>
      </c>
      <c r="Y69" s="8">
        <v>100.0</v>
      </c>
      <c r="Z69" s="8">
        <v>100.0</v>
      </c>
      <c r="AA69" s="8">
        <v>100.0</v>
      </c>
      <c r="AB69" s="8">
        <v>100.0</v>
      </c>
      <c r="AC69" s="8">
        <v>100.0</v>
      </c>
      <c r="AD69" s="8">
        <v>100.0</v>
      </c>
      <c r="AE69" s="8">
        <v>100.0</v>
      </c>
      <c r="AF69" s="8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</row>
    <row r="1007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</row>
    <row r="1008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</row>
    <row r="1009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</row>
    <row r="1010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</row>
    <row r="1011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</row>
    <row r="1012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</row>
    <row r="1013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</row>
    <row r="1014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</row>
    <row r="1015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</row>
    <row r="101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</row>
    <row r="1017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</row>
    <row r="1018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</row>
    <row r="1019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</row>
    <row r="1020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</row>
    <row r="1021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</row>
    <row r="1022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</row>
    <row r="1023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</row>
    <row r="1024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</row>
    <row r="1025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</row>
    <row r="102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</row>
    <row r="1027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</row>
    <row r="1028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</row>
    <row r="1029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</row>
    <row r="1030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</row>
    <row r="1031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</row>
    <row r="1032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</row>
    <row r="1033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</row>
    <row r="1034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</row>
    <row r="1035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</row>
    <row r="103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</row>
    <row r="1037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</row>
    <row r="1038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</row>
    <row r="1039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</row>
    <row r="1040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</row>
    <row r="1041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</row>
    <row r="1042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</row>
    <row r="1043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</row>
    <row r="1044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</row>
    <row r="1045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</row>
    <row r="104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</row>
    <row r="1047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</row>
    <row r="1048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</row>
  </sheetData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FF"/>
    <outlinePr summaryBelow="0" summaryRight="0"/>
  </sheetPr>
  <sheetViews>
    <sheetView workbookViewId="0"/>
  </sheetViews>
  <sheetFormatPr customHeight="1" defaultColWidth="12.63" defaultRowHeight="15.75"/>
  <cols>
    <col customWidth="1" min="1" max="1" width="123.38"/>
  </cols>
  <sheetData>
    <row r="4">
      <c r="A4" s="6" t="s">
        <v>181</v>
      </c>
    </row>
    <row r="5">
      <c r="A5" s="6" t="s">
        <v>182</v>
      </c>
    </row>
    <row r="6">
      <c r="A6" s="6" t="s">
        <v>183</v>
      </c>
    </row>
    <row r="7">
      <c r="A7" s="6" t="s">
        <v>184</v>
      </c>
    </row>
    <row r="8">
      <c r="A8" s="6" t="s">
        <v>185</v>
      </c>
    </row>
    <row r="9">
      <c r="A9" s="6" t="s">
        <v>186</v>
      </c>
    </row>
    <row r="10">
      <c r="A10" s="6" t="s">
        <v>187</v>
      </c>
    </row>
    <row r="11">
      <c r="A11" s="6" t="s">
        <v>188</v>
      </c>
    </row>
    <row r="12">
      <c r="A12" s="6" t="s">
        <v>189</v>
      </c>
    </row>
    <row r="13">
      <c r="A13" s="6" t="s">
        <v>190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/>
  <cols>
    <col customWidth="1" min="1" max="1" width="31.13"/>
    <col customWidth="1" min="2" max="2" width="5.75"/>
    <col customWidth="1" min="3" max="3" width="5.88"/>
    <col customWidth="1" min="4" max="4" width="6.25"/>
    <col customWidth="1" min="5" max="5" width="5.88"/>
    <col customWidth="1" min="6" max="6" width="6.0"/>
    <col customWidth="1" min="7" max="7" width="5.88"/>
    <col customWidth="1" min="8" max="8" width="5.63"/>
    <col customWidth="1" min="9" max="9" width="5.75"/>
    <col customWidth="1" min="10" max="10" width="6.0"/>
    <col customWidth="1" min="11" max="11" width="6.25"/>
    <col customWidth="1" min="12" max="12" width="6.75"/>
    <col customWidth="1" min="13" max="13" width="6.5"/>
    <col customWidth="1" min="14" max="14" width="6.38"/>
    <col customWidth="1" min="15" max="15" width="6.13"/>
    <col customWidth="1" min="16" max="17" width="6.75"/>
    <col customWidth="1" min="18" max="18" width="6.88"/>
    <col customWidth="1" min="19" max="19" width="7.25"/>
    <col customWidth="1" min="20" max="20" width="6.63"/>
    <col customWidth="1" min="21" max="21" width="7.25"/>
    <col customWidth="1" min="22" max="22" width="7.0"/>
    <col customWidth="1" min="23" max="23" width="7.13"/>
    <col customWidth="1" min="24" max="25" width="6.63"/>
    <col customWidth="1" min="26" max="26" width="6.88"/>
    <col customWidth="1" min="27" max="27" width="7.0"/>
    <col customWidth="1" min="28" max="28" width="6.13"/>
    <col customWidth="1" min="29" max="29" width="6.38"/>
    <col customWidth="1" min="30" max="30" width="6.63"/>
    <col customWidth="1" min="31" max="32" width="9.13"/>
    <col customWidth="1" min="33" max="33" width="9.75"/>
    <col customWidth="1" min="34" max="34" width="12.25"/>
    <col customWidth="1" min="35" max="35" width="9.38"/>
    <col customWidth="1" min="36" max="36" width="12.25"/>
  </cols>
  <sheetData>
    <row r="1">
      <c r="A1" s="1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4"/>
      <c r="X1" s="4"/>
      <c r="Y1" s="2"/>
      <c r="Z1" s="2"/>
      <c r="AA1" s="2"/>
      <c r="AB1" s="2"/>
      <c r="AC1" s="2"/>
      <c r="AD1" s="2"/>
      <c r="AG1" s="5">
        <f>today()</f>
        <v>45558</v>
      </c>
    </row>
    <row r="2">
      <c r="A2" s="6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G2" s="5">
        <f>eomonth(AG1,-1)</f>
        <v>45535</v>
      </c>
    </row>
    <row r="3">
      <c r="A3" s="6" t="s">
        <v>49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8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8"/>
    </row>
    <row r="5">
      <c r="B5" s="7" t="s">
        <v>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8" t="s">
        <v>2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8" t="s">
        <v>3</v>
      </c>
      <c r="AD5" s="8"/>
    </row>
    <row r="6">
      <c r="A6" s="9" t="s">
        <v>51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0" t="s">
        <v>12</v>
      </c>
      <c r="J6" s="10" t="s">
        <v>13</v>
      </c>
      <c r="K6" s="10" t="s">
        <v>14</v>
      </c>
      <c r="L6" s="10" t="s">
        <v>15</v>
      </c>
      <c r="M6" s="10" t="s">
        <v>16</v>
      </c>
      <c r="N6" s="10" t="s">
        <v>17</v>
      </c>
      <c r="O6" s="10" t="s">
        <v>18</v>
      </c>
      <c r="P6" s="10" t="s">
        <v>19</v>
      </c>
      <c r="Q6" s="10" t="s">
        <v>20</v>
      </c>
      <c r="R6" s="10" t="s">
        <v>21</v>
      </c>
      <c r="S6" s="10" t="s">
        <v>22</v>
      </c>
      <c r="T6" s="10" t="s">
        <v>23</v>
      </c>
      <c r="U6" s="10" t="s">
        <v>24</v>
      </c>
      <c r="V6" s="10" t="s">
        <v>25</v>
      </c>
      <c r="W6" s="10" t="s">
        <v>26</v>
      </c>
      <c r="X6" s="10" t="s">
        <v>27</v>
      </c>
      <c r="Y6" s="10" t="s">
        <v>28</v>
      </c>
      <c r="Z6" s="10" t="s">
        <v>29</v>
      </c>
      <c r="AA6" s="10" t="s">
        <v>30</v>
      </c>
      <c r="AB6" s="10" t="s">
        <v>31</v>
      </c>
      <c r="AC6" s="10" t="s">
        <v>32</v>
      </c>
      <c r="AD6" s="10"/>
      <c r="AE6" s="10" t="s">
        <v>36</v>
      </c>
      <c r="AF6" s="11" t="s">
        <v>37</v>
      </c>
      <c r="AG6" s="11" t="s">
        <v>38</v>
      </c>
      <c r="AH6" s="11" t="s">
        <v>39</v>
      </c>
      <c r="AI6" s="11" t="s">
        <v>40</v>
      </c>
      <c r="AJ6" s="11" t="s">
        <v>41</v>
      </c>
    </row>
    <row r="7">
      <c r="A7" s="6" t="s">
        <v>52</v>
      </c>
      <c r="B7" s="13">
        <v>30.0</v>
      </c>
      <c r="C7" s="13">
        <v>30.0</v>
      </c>
      <c r="D7" s="13">
        <v>30.0</v>
      </c>
      <c r="E7" s="13">
        <v>30.0</v>
      </c>
      <c r="F7" s="13">
        <v>25.0</v>
      </c>
      <c r="G7" s="13">
        <v>25.0</v>
      </c>
      <c r="H7" s="13" t="s">
        <v>53</v>
      </c>
      <c r="I7" s="13" t="s">
        <v>53</v>
      </c>
      <c r="J7" s="13" t="s">
        <v>53</v>
      </c>
      <c r="K7" s="13" t="s">
        <v>53</v>
      </c>
      <c r="L7" s="13" t="s">
        <v>53</v>
      </c>
      <c r="M7" s="13" t="s">
        <v>53</v>
      </c>
      <c r="N7" s="13" t="s">
        <v>53</v>
      </c>
      <c r="O7" s="13" t="s">
        <v>53</v>
      </c>
      <c r="P7" s="13" t="s">
        <v>53</v>
      </c>
      <c r="Q7" s="13" t="s">
        <v>53</v>
      </c>
      <c r="R7" s="13">
        <v>25.0</v>
      </c>
      <c r="S7" s="13">
        <v>25.0</v>
      </c>
      <c r="T7" s="13">
        <v>0.0</v>
      </c>
      <c r="U7" s="13">
        <v>25.0</v>
      </c>
      <c r="V7" s="13">
        <v>25.0</v>
      </c>
      <c r="W7" s="13">
        <v>30.0</v>
      </c>
      <c r="X7" s="13"/>
      <c r="Y7" s="13"/>
      <c r="Z7" s="13"/>
      <c r="AA7" s="13"/>
      <c r="AB7" s="13"/>
      <c r="AC7" s="13"/>
      <c r="AD7" s="15"/>
      <c r="AE7" s="16">
        <f t="shared" ref="AE7:AE8" si="1">SUM(B7:AC7)</f>
        <v>300</v>
      </c>
      <c r="AF7" s="16">
        <f t="shared" ref="AF7:AF61" si="2">iferror(AE7/AG7,0)</f>
        <v>13.04347826</v>
      </c>
      <c r="AG7" s="17">
        <f t="shared" ref="AG7:AG61" si="3">$AG$1-$AG$2</f>
        <v>23</v>
      </c>
      <c r="AH7" s="16">
        <f t="shared" ref="AH7:AH8" si="4">countif($B7:$AC7,"&gt;0")</f>
        <v>11</v>
      </c>
      <c r="AI7" s="18">
        <v>30.0</v>
      </c>
      <c r="AJ7" s="16">
        <f t="shared" ref="AJ7:AJ61" si="5">(AF7-AI7)*AG7</f>
        <v>-390</v>
      </c>
    </row>
    <row r="8">
      <c r="B8" s="13"/>
      <c r="C8" s="13"/>
      <c r="D8" s="13"/>
      <c r="E8" s="13"/>
      <c r="F8" s="13"/>
      <c r="G8" s="13"/>
      <c r="H8" s="13"/>
      <c r="I8" s="8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5"/>
      <c r="AE8" s="16">
        <f t="shared" si="1"/>
        <v>0</v>
      </c>
      <c r="AF8" s="16">
        <f t="shared" si="2"/>
        <v>0</v>
      </c>
      <c r="AG8" s="17">
        <f t="shared" si="3"/>
        <v>23</v>
      </c>
      <c r="AH8" s="16">
        <f t="shared" si="4"/>
        <v>0</v>
      </c>
      <c r="AI8" s="18">
        <v>100.0</v>
      </c>
      <c r="AJ8" s="16">
        <f t="shared" si="5"/>
        <v>-2300</v>
      </c>
    </row>
    <row r="9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4"/>
      <c r="X9" s="15"/>
      <c r="Y9" s="15"/>
      <c r="Z9" s="15"/>
      <c r="AA9" s="15"/>
      <c r="AB9" s="15"/>
      <c r="AC9" s="15"/>
      <c r="AD9" s="15"/>
      <c r="AE9" s="16">
        <f>SUM(C9:AC9)</f>
        <v>0</v>
      </c>
      <c r="AF9" s="16">
        <f t="shared" si="2"/>
        <v>0</v>
      </c>
      <c r="AG9" s="17">
        <f t="shared" si="3"/>
        <v>23</v>
      </c>
      <c r="AH9" s="16">
        <f>countif($C9:$AC9,"&gt;0")</f>
        <v>0</v>
      </c>
      <c r="AI9" s="18">
        <v>100.0</v>
      </c>
      <c r="AJ9" s="16">
        <f t="shared" si="5"/>
        <v>-2300</v>
      </c>
    </row>
    <row r="10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5"/>
      <c r="AE10" s="16">
        <f t="shared" ref="AE10:AE40" si="6">SUM(B10:AC10)</f>
        <v>0</v>
      </c>
      <c r="AF10" s="16">
        <f t="shared" si="2"/>
        <v>0</v>
      </c>
      <c r="AG10" s="17">
        <f t="shared" si="3"/>
        <v>23</v>
      </c>
      <c r="AH10" s="16">
        <f t="shared" ref="AH10:AH61" si="7">countif($B10:$AC10,"&gt;0")</f>
        <v>0</v>
      </c>
      <c r="AI10" s="18">
        <v>100.0</v>
      </c>
      <c r="AJ10" s="16">
        <f t="shared" si="5"/>
        <v>-2300</v>
      </c>
    </row>
    <row r="11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5"/>
      <c r="AE11" s="16">
        <f t="shared" si="6"/>
        <v>0</v>
      </c>
      <c r="AF11" s="16">
        <f t="shared" si="2"/>
        <v>0</v>
      </c>
      <c r="AG11" s="17">
        <f t="shared" si="3"/>
        <v>23</v>
      </c>
      <c r="AH11" s="16">
        <f t="shared" si="7"/>
        <v>0</v>
      </c>
      <c r="AI11" s="18">
        <v>100.0</v>
      </c>
      <c r="AJ11" s="16">
        <f t="shared" si="5"/>
        <v>-2300</v>
      </c>
    </row>
    <row r="1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5"/>
      <c r="AE12" s="16">
        <f t="shared" si="6"/>
        <v>0</v>
      </c>
      <c r="AF12" s="16">
        <f t="shared" si="2"/>
        <v>0</v>
      </c>
      <c r="AG12" s="17">
        <f t="shared" si="3"/>
        <v>23</v>
      </c>
      <c r="AH12" s="16">
        <f t="shared" si="7"/>
        <v>0</v>
      </c>
      <c r="AI12" s="18">
        <v>100.0</v>
      </c>
      <c r="AJ12" s="16">
        <f t="shared" si="5"/>
        <v>-2300</v>
      </c>
    </row>
    <row r="13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5"/>
      <c r="AE13" s="16">
        <f t="shared" si="6"/>
        <v>0</v>
      </c>
      <c r="AF13" s="16">
        <f t="shared" si="2"/>
        <v>0</v>
      </c>
      <c r="AG13" s="17">
        <f t="shared" si="3"/>
        <v>23</v>
      </c>
      <c r="AH13" s="16">
        <f t="shared" si="7"/>
        <v>0</v>
      </c>
      <c r="AI13" s="18">
        <v>100.0</v>
      </c>
      <c r="AJ13" s="16">
        <f t="shared" si="5"/>
        <v>-2300</v>
      </c>
    </row>
    <row r="14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5"/>
      <c r="AE14" s="16">
        <f t="shared" si="6"/>
        <v>0</v>
      </c>
      <c r="AF14" s="16">
        <f t="shared" si="2"/>
        <v>0</v>
      </c>
      <c r="AG14" s="17">
        <f t="shared" si="3"/>
        <v>23</v>
      </c>
      <c r="AH14" s="16">
        <f t="shared" si="7"/>
        <v>0</v>
      </c>
      <c r="AI14" s="18">
        <v>100.0</v>
      </c>
      <c r="AJ14" s="16">
        <f t="shared" si="5"/>
        <v>-2300</v>
      </c>
    </row>
    <row r="15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5"/>
      <c r="AE15" s="16">
        <f t="shared" si="6"/>
        <v>0</v>
      </c>
      <c r="AF15" s="16">
        <f t="shared" si="2"/>
        <v>0</v>
      </c>
      <c r="AG15" s="17">
        <f t="shared" si="3"/>
        <v>23</v>
      </c>
      <c r="AH15" s="16">
        <f t="shared" si="7"/>
        <v>0</v>
      </c>
      <c r="AI15" s="18">
        <v>100.0</v>
      </c>
      <c r="AJ15" s="16">
        <f t="shared" si="5"/>
        <v>-2300</v>
      </c>
    </row>
    <row r="16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5"/>
      <c r="W16" s="15"/>
      <c r="X16" s="13"/>
      <c r="Y16" s="13"/>
      <c r="Z16" s="13"/>
      <c r="AA16" s="15"/>
      <c r="AB16" s="15"/>
      <c r="AC16" s="15"/>
      <c r="AD16" s="15"/>
      <c r="AE16" s="16">
        <f t="shared" si="6"/>
        <v>0</v>
      </c>
      <c r="AF16" s="16">
        <f t="shared" si="2"/>
        <v>0</v>
      </c>
      <c r="AG16" s="17">
        <f t="shared" si="3"/>
        <v>23</v>
      </c>
      <c r="AH16" s="16">
        <f t="shared" si="7"/>
        <v>0</v>
      </c>
      <c r="AI16" s="18">
        <v>100.0</v>
      </c>
      <c r="AJ16" s="16">
        <f t="shared" si="5"/>
        <v>-2300</v>
      </c>
    </row>
    <row r="17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5"/>
      <c r="W17" s="13"/>
      <c r="X17" s="13"/>
      <c r="Y17" s="13"/>
      <c r="Z17" s="13"/>
      <c r="AA17" s="13"/>
      <c r="AB17" s="13"/>
      <c r="AC17" s="13"/>
      <c r="AD17" s="15"/>
      <c r="AE17" s="16">
        <f t="shared" si="6"/>
        <v>0</v>
      </c>
      <c r="AF17" s="16">
        <f t="shared" si="2"/>
        <v>0</v>
      </c>
      <c r="AG17" s="17">
        <f t="shared" si="3"/>
        <v>23</v>
      </c>
      <c r="AH17" s="16">
        <f t="shared" si="7"/>
        <v>0</v>
      </c>
      <c r="AI17" s="18">
        <v>30.0</v>
      </c>
      <c r="AJ17" s="16">
        <f t="shared" si="5"/>
        <v>-690</v>
      </c>
    </row>
    <row r="18">
      <c r="B18" s="13"/>
      <c r="C18" s="13"/>
      <c r="D18" s="13"/>
      <c r="E18" s="13"/>
      <c r="F18" s="13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6">
        <f t="shared" si="6"/>
        <v>0</v>
      </c>
      <c r="AF18" s="16">
        <f t="shared" si="2"/>
        <v>0</v>
      </c>
      <c r="AG18" s="17">
        <f t="shared" si="3"/>
        <v>23</v>
      </c>
      <c r="AH18" s="16">
        <f t="shared" si="7"/>
        <v>0</v>
      </c>
      <c r="AI18" s="18">
        <v>100.0</v>
      </c>
      <c r="AJ18" s="16">
        <f t="shared" si="5"/>
        <v>-2300</v>
      </c>
    </row>
    <row r="19">
      <c r="B19" s="13"/>
      <c r="C19" s="13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5"/>
      <c r="AE19" s="16">
        <f t="shared" si="6"/>
        <v>0</v>
      </c>
      <c r="AF19" s="16">
        <f t="shared" si="2"/>
        <v>0</v>
      </c>
      <c r="AG19" s="17">
        <f t="shared" si="3"/>
        <v>23</v>
      </c>
      <c r="AH19" s="16">
        <f t="shared" si="7"/>
        <v>0</v>
      </c>
      <c r="AI19" s="18">
        <v>100.0</v>
      </c>
      <c r="AJ19" s="16">
        <f t="shared" si="5"/>
        <v>-2300</v>
      </c>
    </row>
    <row r="20">
      <c r="A20" s="20"/>
      <c r="B20" s="13"/>
      <c r="C20" s="13"/>
      <c r="D20" s="13"/>
      <c r="E20" s="13"/>
      <c r="F20" s="13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6">
        <f t="shared" si="6"/>
        <v>0</v>
      </c>
      <c r="AF20" s="16">
        <f t="shared" si="2"/>
        <v>0</v>
      </c>
      <c r="AG20" s="17">
        <f t="shared" si="3"/>
        <v>23</v>
      </c>
      <c r="AH20" s="16">
        <f t="shared" si="7"/>
        <v>0</v>
      </c>
      <c r="AI20" s="18">
        <v>100.0</v>
      </c>
      <c r="AJ20" s="16">
        <f t="shared" si="5"/>
        <v>-2300</v>
      </c>
    </row>
    <row r="21">
      <c r="A21" s="20"/>
      <c r="B21" s="13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6">
        <f t="shared" si="6"/>
        <v>0</v>
      </c>
      <c r="AF21" s="16">
        <f t="shared" si="2"/>
        <v>0</v>
      </c>
      <c r="AG21" s="17">
        <f t="shared" si="3"/>
        <v>23</v>
      </c>
      <c r="AH21" s="16">
        <f t="shared" si="7"/>
        <v>0</v>
      </c>
      <c r="AI21" s="18">
        <v>100.0</v>
      </c>
      <c r="AJ21" s="16">
        <f t="shared" si="5"/>
        <v>-2300</v>
      </c>
    </row>
    <row r="22">
      <c r="A22" s="20"/>
      <c r="B22" s="13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3"/>
      <c r="U22" s="13"/>
      <c r="V22" s="13"/>
      <c r="W22" s="15"/>
      <c r="X22" s="15"/>
      <c r="Y22" s="15"/>
      <c r="Z22" s="15"/>
      <c r="AA22" s="15"/>
      <c r="AB22" s="15"/>
      <c r="AC22" s="15"/>
      <c r="AD22" s="15"/>
      <c r="AE22" s="16">
        <f t="shared" si="6"/>
        <v>0</v>
      </c>
      <c r="AF22" s="16">
        <f t="shared" si="2"/>
        <v>0</v>
      </c>
      <c r="AG22" s="17">
        <f t="shared" si="3"/>
        <v>23</v>
      </c>
      <c r="AH22" s="16">
        <f t="shared" si="7"/>
        <v>0</v>
      </c>
      <c r="AI22" s="18">
        <v>100.0</v>
      </c>
      <c r="AJ22" s="16">
        <f t="shared" si="5"/>
        <v>-2300</v>
      </c>
    </row>
    <row r="23">
      <c r="A23" s="20"/>
      <c r="B23" s="15"/>
      <c r="C23" s="15"/>
      <c r="D23" s="13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6">
        <f t="shared" si="6"/>
        <v>0</v>
      </c>
      <c r="AF23" s="16">
        <f t="shared" si="2"/>
        <v>0</v>
      </c>
      <c r="AG23" s="17">
        <f t="shared" si="3"/>
        <v>23</v>
      </c>
      <c r="AH23" s="16">
        <f t="shared" si="7"/>
        <v>0</v>
      </c>
      <c r="AI23" s="18">
        <v>100.0</v>
      </c>
      <c r="AJ23" s="16">
        <f t="shared" si="5"/>
        <v>-2300</v>
      </c>
    </row>
    <row r="24">
      <c r="A24" s="20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5"/>
      <c r="AE24" s="16">
        <f t="shared" si="6"/>
        <v>0</v>
      </c>
      <c r="AF24" s="16">
        <f t="shared" si="2"/>
        <v>0</v>
      </c>
      <c r="AG24" s="17">
        <f t="shared" si="3"/>
        <v>23</v>
      </c>
      <c r="AH24" s="16">
        <f t="shared" si="7"/>
        <v>0</v>
      </c>
      <c r="AI24" s="18">
        <v>100.0</v>
      </c>
      <c r="AJ24" s="16">
        <f t="shared" si="5"/>
        <v>-2300</v>
      </c>
    </row>
    <row r="25">
      <c r="A25" s="20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5"/>
      <c r="R25" s="15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5"/>
      <c r="AD25" s="15"/>
      <c r="AE25" s="16">
        <f t="shared" si="6"/>
        <v>0</v>
      </c>
      <c r="AF25" s="16">
        <f t="shared" si="2"/>
        <v>0</v>
      </c>
      <c r="AG25" s="17">
        <f t="shared" si="3"/>
        <v>23</v>
      </c>
      <c r="AH25" s="16">
        <f t="shared" si="7"/>
        <v>0</v>
      </c>
      <c r="AI25" s="18">
        <v>100.0</v>
      </c>
      <c r="AJ25" s="16">
        <f t="shared" si="5"/>
        <v>-2300</v>
      </c>
    </row>
    <row r="26">
      <c r="A26" s="20"/>
      <c r="B26" s="13"/>
      <c r="C26" s="13"/>
      <c r="D26" s="13"/>
      <c r="E26" s="13"/>
      <c r="F26" s="13"/>
      <c r="G26" s="13"/>
      <c r="H26" s="15"/>
      <c r="I26" s="13"/>
      <c r="J26" s="13"/>
      <c r="K26" s="13"/>
      <c r="L26" s="13"/>
      <c r="M26" s="13"/>
      <c r="N26" s="15"/>
      <c r="O26" s="15"/>
      <c r="P26" s="15"/>
      <c r="Q26" s="15"/>
      <c r="R26" s="15"/>
      <c r="S26" s="13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6">
        <f t="shared" si="6"/>
        <v>0</v>
      </c>
      <c r="AF26" s="16">
        <f t="shared" si="2"/>
        <v>0</v>
      </c>
      <c r="AG26" s="17">
        <f t="shared" si="3"/>
        <v>23</v>
      </c>
      <c r="AH26" s="16">
        <f t="shared" si="7"/>
        <v>0</v>
      </c>
      <c r="AI26" s="18">
        <v>100.0</v>
      </c>
      <c r="AJ26" s="16">
        <f t="shared" si="5"/>
        <v>-2300</v>
      </c>
    </row>
    <row r="27">
      <c r="A27" s="20"/>
      <c r="B27" s="13"/>
      <c r="C27" s="13"/>
      <c r="D27" s="13"/>
      <c r="E27" s="13"/>
      <c r="F27" s="13"/>
      <c r="G27" s="13"/>
      <c r="H27" s="13"/>
      <c r="I27" s="13"/>
      <c r="J27" s="13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6">
        <f t="shared" si="6"/>
        <v>0</v>
      </c>
      <c r="AF27" s="16">
        <f t="shared" si="2"/>
        <v>0</v>
      </c>
      <c r="AG27" s="17">
        <f t="shared" si="3"/>
        <v>23</v>
      </c>
      <c r="AH27" s="16">
        <f t="shared" si="7"/>
        <v>0</v>
      </c>
      <c r="AI27" s="18">
        <v>100.0</v>
      </c>
      <c r="AJ27" s="16">
        <f t="shared" si="5"/>
        <v>-2300</v>
      </c>
    </row>
    <row r="28">
      <c r="A28" s="20"/>
      <c r="B28" s="13"/>
      <c r="C28" s="13"/>
      <c r="D28" s="13"/>
      <c r="E28" s="13"/>
      <c r="F28" s="13"/>
      <c r="G28" s="13"/>
      <c r="H28" s="13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6">
        <f t="shared" si="6"/>
        <v>0</v>
      </c>
      <c r="AF28" s="16">
        <f t="shared" si="2"/>
        <v>0</v>
      </c>
      <c r="AG28" s="17">
        <f t="shared" si="3"/>
        <v>23</v>
      </c>
      <c r="AH28" s="16">
        <f t="shared" si="7"/>
        <v>0</v>
      </c>
      <c r="AI28" s="18">
        <v>100.0</v>
      </c>
      <c r="AJ28" s="16">
        <f t="shared" si="5"/>
        <v>-2300</v>
      </c>
    </row>
    <row r="29">
      <c r="A29" s="20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6">
        <f t="shared" si="6"/>
        <v>0</v>
      </c>
      <c r="AF29" s="16">
        <f t="shared" si="2"/>
        <v>0</v>
      </c>
      <c r="AG29" s="17">
        <f t="shared" si="3"/>
        <v>23</v>
      </c>
      <c r="AH29" s="16">
        <f t="shared" si="7"/>
        <v>0</v>
      </c>
      <c r="AI29" s="18">
        <v>100.0</v>
      </c>
      <c r="AJ29" s="16">
        <f t="shared" si="5"/>
        <v>-2300</v>
      </c>
    </row>
    <row r="30">
      <c r="A30" s="20"/>
      <c r="B30" s="13"/>
      <c r="C30" s="13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6">
        <f t="shared" si="6"/>
        <v>0</v>
      </c>
      <c r="AF30" s="16">
        <f t="shared" si="2"/>
        <v>0</v>
      </c>
      <c r="AG30" s="17">
        <f t="shared" si="3"/>
        <v>23</v>
      </c>
      <c r="AH30" s="16">
        <f t="shared" si="7"/>
        <v>0</v>
      </c>
      <c r="AI30" s="18">
        <v>100.0</v>
      </c>
      <c r="AJ30" s="16">
        <f t="shared" si="5"/>
        <v>-2300</v>
      </c>
    </row>
    <row r="31">
      <c r="A31" s="20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5"/>
      <c r="T31" s="15"/>
      <c r="U31" s="13"/>
      <c r="V31" s="15"/>
      <c r="W31" s="15"/>
      <c r="X31" s="15"/>
      <c r="Y31" s="15"/>
      <c r="Z31" s="15"/>
      <c r="AA31" s="15"/>
      <c r="AB31" s="15"/>
      <c r="AC31" s="15"/>
      <c r="AD31" s="15"/>
      <c r="AE31" s="16">
        <f t="shared" si="6"/>
        <v>0</v>
      </c>
      <c r="AF31" s="16">
        <f t="shared" si="2"/>
        <v>0</v>
      </c>
      <c r="AG31" s="17">
        <f t="shared" si="3"/>
        <v>23</v>
      </c>
      <c r="AH31" s="16">
        <f t="shared" si="7"/>
        <v>0</v>
      </c>
      <c r="AI31" s="18">
        <v>100.0</v>
      </c>
      <c r="AJ31" s="16">
        <f t="shared" si="5"/>
        <v>-2300</v>
      </c>
    </row>
    <row r="32">
      <c r="A32" s="20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5"/>
      <c r="AC32" s="15"/>
      <c r="AD32" s="15"/>
      <c r="AE32" s="16">
        <f t="shared" si="6"/>
        <v>0</v>
      </c>
      <c r="AF32" s="16">
        <f t="shared" si="2"/>
        <v>0</v>
      </c>
      <c r="AG32" s="17">
        <f t="shared" si="3"/>
        <v>23</v>
      </c>
      <c r="AH32" s="16">
        <f t="shared" si="7"/>
        <v>0</v>
      </c>
      <c r="AI32" s="18">
        <v>100.0</v>
      </c>
      <c r="AJ32" s="16">
        <f t="shared" si="5"/>
        <v>-2300</v>
      </c>
    </row>
    <row r="33">
      <c r="A33" s="20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6">
        <f t="shared" si="6"/>
        <v>0</v>
      </c>
      <c r="AF33" s="16">
        <f t="shared" si="2"/>
        <v>0</v>
      </c>
      <c r="AG33" s="17">
        <f t="shared" si="3"/>
        <v>23</v>
      </c>
      <c r="AH33" s="16">
        <f t="shared" si="7"/>
        <v>0</v>
      </c>
      <c r="AI33" s="18">
        <v>100.0</v>
      </c>
      <c r="AJ33" s="16">
        <f t="shared" si="5"/>
        <v>-2300</v>
      </c>
    </row>
    <row r="34">
      <c r="A34" s="20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5"/>
      <c r="AE34" s="16">
        <f t="shared" si="6"/>
        <v>0</v>
      </c>
      <c r="AF34" s="16">
        <f t="shared" si="2"/>
        <v>0</v>
      </c>
      <c r="AG34" s="17">
        <f t="shared" si="3"/>
        <v>23</v>
      </c>
      <c r="AH34" s="16">
        <f t="shared" si="7"/>
        <v>0</v>
      </c>
      <c r="AI34" s="18">
        <v>100.0</v>
      </c>
      <c r="AJ34" s="16">
        <f t="shared" si="5"/>
        <v>-2300</v>
      </c>
    </row>
    <row r="35">
      <c r="A35" s="20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5"/>
      <c r="AD35" s="15"/>
      <c r="AE35" s="16">
        <f t="shared" si="6"/>
        <v>0</v>
      </c>
      <c r="AF35" s="16">
        <f t="shared" si="2"/>
        <v>0</v>
      </c>
      <c r="AG35" s="17">
        <f t="shared" si="3"/>
        <v>23</v>
      </c>
      <c r="AH35" s="16">
        <f t="shared" si="7"/>
        <v>0</v>
      </c>
      <c r="AI35" s="18">
        <v>100.0</v>
      </c>
      <c r="AJ35" s="16">
        <f t="shared" si="5"/>
        <v>-2300</v>
      </c>
    </row>
    <row r="36">
      <c r="A36" s="20"/>
      <c r="B36" s="15"/>
      <c r="C36" s="15"/>
      <c r="D36" s="13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6">
        <f t="shared" si="6"/>
        <v>0</v>
      </c>
      <c r="AF36" s="16">
        <f t="shared" si="2"/>
        <v>0</v>
      </c>
      <c r="AG36" s="17">
        <f t="shared" si="3"/>
        <v>23</v>
      </c>
      <c r="AH36" s="16">
        <f t="shared" si="7"/>
        <v>0</v>
      </c>
      <c r="AI36" s="18">
        <v>100.0</v>
      </c>
      <c r="AJ36" s="16">
        <f t="shared" si="5"/>
        <v>-2300</v>
      </c>
    </row>
    <row r="37">
      <c r="A37" s="20"/>
      <c r="B37" s="15"/>
      <c r="C37" s="15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21"/>
      <c r="Y37" s="13"/>
      <c r="Z37" s="13"/>
      <c r="AA37" s="13"/>
      <c r="AB37" s="13"/>
      <c r="AC37" s="13"/>
      <c r="AD37" s="15"/>
      <c r="AE37" s="16">
        <f t="shared" si="6"/>
        <v>0</v>
      </c>
      <c r="AF37" s="16">
        <f t="shared" si="2"/>
        <v>0</v>
      </c>
      <c r="AG37" s="17">
        <f t="shared" si="3"/>
        <v>23</v>
      </c>
      <c r="AH37" s="16">
        <f t="shared" si="7"/>
        <v>0</v>
      </c>
      <c r="AI37" s="18">
        <v>100.0</v>
      </c>
      <c r="AJ37" s="16">
        <f t="shared" si="5"/>
        <v>-2300</v>
      </c>
    </row>
    <row r="38">
      <c r="A38" s="20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5"/>
      <c r="AE38" s="16">
        <f t="shared" si="6"/>
        <v>0</v>
      </c>
      <c r="AF38" s="16">
        <f t="shared" si="2"/>
        <v>0</v>
      </c>
      <c r="AG38" s="17">
        <f t="shared" si="3"/>
        <v>23</v>
      </c>
      <c r="AH38" s="16">
        <f t="shared" si="7"/>
        <v>0</v>
      </c>
      <c r="AI38" s="18">
        <v>100.0</v>
      </c>
      <c r="AJ38" s="16">
        <f t="shared" si="5"/>
        <v>-2300</v>
      </c>
    </row>
    <row r="39">
      <c r="A39" s="20"/>
      <c r="B39" s="15"/>
      <c r="C39" s="15"/>
      <c r="D39" s="15"/>
      <c r="E39" s="13"/>
      <c r="F39" s="13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6">
        <f t="shared" si="6"/>
        <v>0</v>
      </c>
      <c r="AF39" s="16">
        <f t="shared" si="2"/>
        <v>0</v>
      </c>
      <c r="AG39" s="17">
        <f t="shared" si="3"/>
        <v>23</v>
      </c>
      <c r="AH39" s="16">
        <f t="shared" si="7"/>
        <v>0</v>
      </c>
      <c r="AI39" s="18">
        <v>100.0</v>
      </c>
      <c r="AJ39" s="16">
        <f t="shared" si="5"/>
        <v>-2300</v>
      </c>
    </row>
    <row r="40">
      <c r="A40" s="20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4"/>
      <c r="W40" s="15"/>
      <c r="X40" s="15"/>
      <c r="Y40" s="15"/>
      <c r="Z40" s="15"/>
      <c r="AA40" s="15"/>
      <c r="AB40" s="15"/>
      <c r="AC40" s="15"/>
      <c r="AD40" s="15"/>
      <c r="AE40" s="16">
        <f t="shared" si="6"/>
        <v>0</v>
      </c>
      <c r="AF40" s="16">
        <f t="shared" si="2"/>
        <v>0</v>
      </c>
      <c r="AG40" s="17">
        <f t="shared" si="3"/>
        <v>23</v>
      </c>
      <c r="AH40" s="16">
        <f t="shared" si="7"/>
        <v>0</v>
      </c>
      <c r="AI40" s="18">
        <v>100.0</v>
      </c>
      <c r="AJ40" s="16">
        <f t="shared" si="5"/>
        <v>-2300</v>
      </c>
    </row>
    <row r="41">
      <c r="A41" s="20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6">
        <f>SUM(D41:AC41)</f>
        <v>0</v>
      </c>
      <c r="AF41" s="16">
        <f t="shared" si="2"/>
        <v>0</v>
      </c>
      <c r="AG41" s="17">
        <f t="shared" si="3"/>
        <v>23</v>
      </c>
      <c r="AH41" s="16">
        <f t="shared" si="7"/>
        <v>0</v>
      </c>
      <c r="AI41" s="18">
        <v>100.0</v>
      </c>
      <c r="AJ41" s="16">
        <f t="shared" si="5"/>
        <v>-2300</v>
      </c>
    </row>
    <row r="42">
      <c r="A42" s="2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6">
        <f t="shared" ref="AE42:AE61" si="8">SUM(B42:AC42)</f>
        <v>0</v>
      </c>
      <c r="AF42" s="16">
        <f t="shared" si="2"/>
        <v>0</v>
      </c>
      <c r="AG42" s="17">
        <f t="shared" si="3"/>
        <v>23</v>
      </c>
      <c r="AH42" s="16">
        <f t="shared" si="7"/>
        <v>0</v>
      </c>
      <c r="AI42" s="18">
        <v>100.0</v>
      </c>
      <c r="AJ42" s="16">
        <f t="shared" si="5"/>
        <v>-2300</v>
      </c>
    </row>
    <row r="43">
      <c r="A43" s="20"/>
      <c r="B43" s="15"/>
      <c r="C43" s="15"/>
      <c r="D43" s="15"/>
      <c r="E43" s="15"/>
      <c r="F43" s="13"/>
      <c r="G43" s="13"/>
      <c r="H43" s="13"/>
      <c r="I43" s="15"/>
      <c r="J43" s="13"/>
      <c r="K43" s="13"/>
      <c r="L43" s="13"/>
      <c r="M43" s="13"/>
      <c r="N43" s="13"/>
      <c r="O43" s="15"/>
      <c r="P43" s="13"/>
      <c r="Q43" s="13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6">
        <f t="shared" si="8"/>
        <v>0</v>
      </c>
      <c r="AF43" s="16">
        <f t="shared" si="2"/>
        <v>0</v>
      </c>
      <c r="AG43" s="17">
        <f t="shared" si="3"/>
        <v>23</v>
      </c>
      <c r="AH43" s="16">
        <f t="shared" si="7"/>
        <v>0</v>
      </c>
      <c r="AI43" s="18">
        <v>100.0</v>
      </c>
      <c r="AJ43" s="16">
        <f t="shared" si="5"/>
        <v>-2300</v>
      </c>
    </row>
    <row r="44">
      <c r="A44" s="20"/>
      <c r="B44" s="15"/>
      <c r="C44" s="15"/>
      <c r="D44" s="15"/>
      <c r="E44" s="13"/>
      <c r="F44" s="15"/>
      <c r="G44" s="13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6">
        <f t="shared" si="8"/>
        <v>0</v>
      </c>
      <c r="AF44" s="16">
        <f t="shared" si="2"/>
        <v>0</v>
      </c>
      <c r="AG44" s="17">
        <f t="shared" si="3"/>
        <v>23</v>
      </c>
      <c r="AH44" s="16">
        <f t="shared" si="7"/>
        <v>0</v>
      </c>
      <c r="AI44" s="18">
        <v>100.0</v>
      </c>
      <c r="AJ44" s="16">
        <f t="shared" si="5"/>
        <v>-2300</v>
      </c>
    </row>
    <row r="45">
      <c r="A45" s="2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5"/>
      <c r="AD45" s="15"/>
      <c r="AE45" s="16">
        <f t="shared" si="8"/>
        <v>0</v>
      </c>
      <c r="AF45" s="16">
        <f t="shared" si="2"/>
        <v>0</v>
      </c>
      <c r="AG45" s="17">
        <f t="shared" si="3"/>
        <v>23</v>
      </c>
      <c r="AH45" s="16">
        <f t="shared" si="7"/>
        <v>0</v>
      </c>
      <c r="AI45" s="18">
        <v>100.0</v>
      </c>
      <c r="AJ45" s="16">
        <f t="shared" si="5"/>
        <v>-2300</v>
      </c>
    </row>
    <row r="46">
      <c r="A46" s="20"/>
      <c r="B46" s="15"/>
      <c r="C46" s="13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6">
        <f t="shared" si="8"/>
        <v>0</v>
      </c>
      <c r="AF46" s="16">
        <f t="shared" si="2"/>
        <v>0</v>
      </c>
      <c r="AG46" s="17">
        <f t="shared" si="3"/>
        <v>23</v>
      </c>
      <c r="AH46" s="16">
        <f t="shared" si="7"/>
        <v>0</v>
      </c>
      <c r="AI46" s="18">
        <v>100.0</v>
      </c>
      <c r="AJ46" s="16">
        <f t="shared" si="5"/>
        <v>-2300</v>
      </c>
    </row>
    <row r="47">
      <c r="A47" s="2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6">
        <f t="shared" si="8"/>
        <v>0</v>
      </c>
      <c r="AF47" s="16">
        <f t="shared" si="2"/>
        <v>0</v>
      </c>
      <c r="AG47" s="17">
        <f t="shared" si="3"/>
        <v>23</v>
      </c>
      <c r="AH47" s="16">
        <f t="shared" si="7"/>
        <v>0</v>
      </c>
      <c r="AI47" s="18">
        <v>100.0</v>
      </c>
      <c r="AJ47" s="16">
        <f t="shared" si="5"/>
        <v>-2300</v>
      </c>
    </row>
    <row r="48">
      <c r="A48" s="20"/>
      <c r="B48" s="15"/>
      <c r="C48" s="15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5"/>
      <c r="AE48" s="16">
        <f t="shared" si="8"/>
        <v>0</v>
      </c>
      <c r="AF48" s="16">
        <f t="shared" si="2"/>
        <v>0</v>
      </c>
      <c r="AG48" s="17">
        <f t="shared" si="3"/>
        <v>23</v>
      </c>
      <c r="AH48" s="16">
        <f t="shared" si="7"/>
        <v>0</v>
      </c>
      <c r="AI48" s="18">
        <v>100.0</v>
      </c>
      <c r="AJ48" s="16">
        <f t="shared" si="5"/>
        <v>-2300</v>
      </c>
    </row>
    <row r="49">
      <c r="A49" s="2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5"/>
      <c r="AE49" s="16">
        <f t="shared" si="8"/>
        <v>0</v>
      </c>
      <c r="AF49" s="16">
        <f t="shared" si="2"/>
        <v>0</v>
      </c>
      <c r="AG49" s="17">
        <f t="shared" si="3"/>
        <v>23</v>
      </c>
      <c r="AH49" s="16">
        <f t="shared" si="7"/>
        <v>0</v>
      </c>
      <c r="AI49" s="18">
        <v>100.0</v>
      </c>
      <c r="AJ49" s="16">
        <f t="shared" si="5"/>
        <v>-2300</v>
      </c>
    </row>
    <row r="50">
      <c r="A50" s="20"/>
      <c r="B50" s="15"/>
      <c r="C50" s="15"/>
      <c r="D50" s="15"/>
      <c r="E50" s="15"/>
      <c r="F50" s="15"/>
      <c r="G50" s="15"/>
      <c r="H50" s="13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6">
        <f t="shared" si="8"/>
        <v>0</v>
      </c>
      <c r="AF50" s="16">
        <f t="shared" si="2"/>
        <v>0</v>
      </c>
      <c r="AG50" s="17">
        <f t="shared" si="3"/>
        <v>23</v>
      </c>
      <c r="AH50" s="16">
        <f t="shared" si="7"/>
        <v>0</v>
      </c>
      <c r="AI50" s="18">
        <v>100.0</v>
      </c>
      <c r="AJ50" s="16">
        <f t="shared" si="5"/>
        <v>-2300</v>
      </c>
    </row>
    <row r="51">
      <c r="A51" s="20"/>
      <c r="B51" s="13"/>
      <c r="C51" s="13"/>
      <c r="D51" s="13"/>
      <c r="E51" s="13"/>
      <c r="F51" s="13"/>
      <c r="G51" s="13"/>
      <c r="H51" s="13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6">
        <f t="shared" si="8"/>
        <v>0</v>
      </c>
      <c r="AF51" s="16">
        <f t="shared" si="2"/>
        <v>0</v>
      </c>
      <c r="AG51" s="17">
        <f t="shared" si="3"/>
        <v>23</v>
      </c>
      <c r="AH51" s="16">
        <f t="shared" si="7"/>
        <v>0</v>
      </c>
      <c r="AI51" s="18">
        <v>100.0</v>
      </c>
      <c r="AJ51" s="16">
        <f t="shared" si="5"/>
        <v>-2300</v>
      </c>
    </row>
    <row r="52">
      <c r="A52" s="2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5"/>
      <c r="AE52" s="16">
        <f t="shared" si="8"/>
        <v>0</v>
      </c>
      <c r="AF52" s="16">
        <f t="shared" si="2"/>
        <v>0</v>
      </c>
      <c r="AG52" s="17">
        <f t="shared" si="3"/>
        <v>23</v>
      </c>
      <c r="AH52" s="16">
        <f t="shared" si="7"/>
        <v>0</v>
      </c>
      <c r="AI52" s="18">
        <v>100.0</v>
      </c>
      <c r="AJ52" s="16">
        <f t="shared" si="5"/>
        <v>-2300</v>
      </c>
    </row>
    <row r="53">
      <c r="A53" s="20"/>
      <c r="B53" s="15"/>
      <c r="C53" s="15"/>
      <c r="D53" s="13"/>
      <c r="E53" s="15"/>
      <c r="F53" s="1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5"/>
      <c r="S53" s="13"/>
      <c r="T53" s="13"/>
      <c r="U53" s="13"/>
      <c r="V53" s="13"/>
      <c r="W53" s="13"/>
      <c r="X53" s="13"/>
      <c r="Y53" s="13"/>
      <c r="Z53" s="15"/>
      <c r="AA53" s="15"/>
      <c r="AB53" s="15"/>
      <c r="AC53" s="15"/>
      <c r="AD53" s="15"/>
      <c r="AE53" s="16">
        <f t="shared" si="8"/>
        <v>0</v>
      </c>
      <c r="AF53" s="16">
        <f t="shared" si="2"/>
        <v>0</v>
      </c>
      <c r="AG53" s="17">
        <f t="shared" si="3"/>
        <v>23</v>
      </c>
      <c r="AH53" s="16">
        <f t="shared" si="7"/>
        <v>0</v>
      </c>
      <c r="AI53" s="18">
        <v>100.0</v>
      </c>
      <c r="AJ53" s="16">
        <f t="shared" si="5"/>
        <v>-2300</v>
      </c>
    </row>
    <row r="54">
      <c r="A54" s="20"/>
      <c r="B54" s="13"/>
      <c r="C54" s="13"/>
      <c r="D54" s="13"/>
      <c r="E54" s="13"/>
      <c r="F54" s="13"/>
      <c r="G54" s="13"/>
      <c r="H54" s="1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6">
        <f t="shared" si="8"/>
        <v>0</v>
      </c>
      <c r="AF54" s="16">
        <f t="shared" si="2"/>
        <v>0</v>
      </c>
      <c r="AG54" s="17">
        <f t="shared" si="3"/>
        <v>23</v>
      </c>
      <c r="AH54" s="16">
        <f t="shared" si="7"/>
        <v>0</v>
      </c>
      <c r="AI54" s="18">
        <v>100.0</v>
      </c>
      <c r="AJ54" s="16">
        <f t="shared" si="5"/>
        <v>-2300</v>
      </c>
    </row>
    <row r="55">
      <c r="A55" s="20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3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6">
        <f t="shared" si="8"/>
        <v>0</v>
      </c>
      <c r="AF55" s="16">
        <f t="shared" si="2"/>
        <v>0</v>
      </c>
      <c r="AG55" s="17">
        <f t="shared" si="3"/>
        <v>23</v>
      </c>
      <c r="AH55" s="16">
        <f t="shared" si="7"/>
        <v>0</v>
      </c>
      <c r="AI55" s="18">
        <v>100.0</v>
      </c>
      <c r="AJ55" s="16">
        <f t="shared" si="5"/>
        <v>-2300</v>
      </c>
    </row>
    <row r="56">
      <c r="A56" s="20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6">
        <f t="shared" si="8"/>
        <v>0</v>
      </c>
      <c r="AF56" s="16">
        <f t="shared" si="2"/>
        <v>0</v>
      </c>
      <c r="AG56" s="17">
        <f t="shared" si="3"/>
        <v>23</v>
      </c>
      <c r="AH56" s="16">
        <f t="shared" si="7"/>
        <v>0</v>
      </c>
      <c r="AI56" s="18">
        <v>100.0</v>
      </c>
      <c r="AJ56" s="16">
        <f t="shared" si="5"/>
        <v>-2300</v>
      </c>
    </row>
    <row r="57">
      <c r="A57" s="20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6">
        <f t="shared" si="8"/>
        <v>0</v>
      </c>
      <c r="AF57" s="16">
        <f t="shared" si="2"/>
        <v>0</v>
      </c>
      <c r="AG57" s="17">
        <f t="shared" si="3"/>
        <v>23</v>
      </c>
      <c r="AH57" s="16">
        <f t="shared" si="7"/>
        <v>0</v>
      </c>
      <c r="AI57" s="18">
        <v>100.0</v>
      </c>
      <c r="AJ57" s="16">
        <f t="shared" si="5"/>
        <v>-2300</v>
      </c>
    </row>
    <row r="58">
      <c r="A58" s="20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6">
        <f t="shared" si="8"/>
        <v>0</v>
      </c>
      <c r="AF58" s="16">
        <f t="shared" si="2"/>
        <v>0</v>
      </c>
      <c r="AG58" s="17">
        <f t="shared" si="3"/>
        <v>23</v>
      </c>
      <c r="AH58" s="16">
        <f t="shared" si="7"/>
        <v>0</v>
      </c>
      <c r="AI58" s="18">
        <v>100.0</v>
      </c>
      <c r="AJ58" s="16">
        <f t="shared" si="5"/>
        <v>-2300</v>
      </c>
    </row>
    <row r="59">
      <c r="A59" s="20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6">
        <f t="shared" si="8"/>
        <v>0</v>
      </c>
      <c r="AF59" s="16">
        <f t="shared" si="2"/>
        <v>0</v>
      </c>
      <c r="AG59" s="17">
        <f t="shared" si="3"/>
        <v>23</v>
      </c>
      <c r="AH59" s="16">
        <f t="shared" si="7"/>
        <v>0</v>
      </c>
      <c r="AI59" s="18">
        <v>100.0</v>
      </c>
      <c r="AJ59" s="16">
        <f t="shared" si="5"/>
        <v>-2300</v>
      </c>
    </row>
    <row r="60">
      <c r="A60" s="20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6">
        <f t="shared" si="8"/>
        <v>0</v>
      </c>
      <c r="AF60" s="16">
        <f t="shared" si="2"/>
        <v>0</v>
      </c>
      <c r="AG60" s="17">
        <f t="shared" si="3"/>
        <v>23</v>
      </c>
      <c r="AH60" s="16">
        <f t="shared" si="7"/>
        <v>0</v>
      </c>
      <c r="AI60" s="18">
        <v>100.0</v>
      </c>
      <c r="AJ60" s="16">
        <f t="shared" si="5"/>
        <v>-2300</v>
      </c>
    </row>
    <row r="61">
      <c r="A61" s="20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6">
        <f t="shared" si="8"/>
        <v>0</v>
      </c>
      <c r="AF61" s="16">
        <f t="shared" si="2"/>
        <v>0</v>
      </c>
      <c r="AG61" s="17">
        <f t="shared" si="3"/>
        <v>23</v>
      </c>
      <c r="AH61" s="16">
        <f t="shared" si="7"/>
        <v>0</v>
      </c>
      <c r="AI61" s="22">
        <v>100.0</v>
      </c>
      <c r="AJ61" s="23">
        <f t="shared" si="5"/>
        <v>-2300</v>
      </c>
    </row>
    <row r="62">
      <c r="A62" s="24" t="s">
        <v>42</v>
      </c>
      <c r="B62" s="25">
        <f t="shared" ref="B62:AC62" si="9">SUM(B7:B61)</f>
        <v>30</v>
      </c>
      <c r="C62" s="25">
        <f t="shared" si="9"/>
        <v>30</v>
      </c>
      <c r="D62" s="25">
        <f t="shared" si="9"/>
        <v>30</v>
      </c>
      <c r="E62" s="25">
        <f t="shared" si="9"/>
        <v>30</v>
      </c>
      <c r="F62" s="25">
        <f t="shared" si="9"/>
        <v>25</v>
      </c>
      <c r="G62" s="25">
        <f t="shared" si="9"/>
        <v>25</v>
      </c>
      <c r="H62" s="25">
        <f t="shared" si="9"/>
        <v>0</v>
      </c>
      <c r="I62" s="25">
        <f t="shared" si="9"/>
        <v>0</v>
      </c>
      <c r="J62" s="25">
        <f t="shared" si="9"/>
        <v>0</v>
      </c>
      <c r="K62" s="25">
        <f t="shared" si="9"/>
        <v>0</v>
      </c>
      <c r="L62" s="25">
        <f t="shared" si="9"/>
        <v>0</v>
      </c>
      <c r="M62" s="25">
        <f t="shared" si="9"/>
        <v>0</v>
      </c>
      <c r="N62" s="25">
        <f t="shared" si="9"/>
        <v>0</v>
      </c>
      <c r="O62" s="25">
        <f t="shared" si="9"/>
        <v>0</v>
      </c>
      <c r="P62" s="25">
        <f t="shared" si="9"/>
        <v>0</v>
      </c>
      <c r="Q62" s="25">
        <f t="shared" si="9"/>
        <v>0</v>
      </c>
      <c r="R62" s="25">
        <f t="shared" si="9"/>
        <v>25</v>
      </c>
      <c r="S62" s="25">
        <f t="shared" si="9"/>
        <v>25</v>
      </c>
      <c r="T62" s="25">
        <f t="shared" si="9"/>
        <v>0</v>
      </c>
      <c r="U62" s="25">
        <f t="shared" si="9"/>
        <v>25</v>
      </c>
      <c r="V62" s="25">
        <f t="shared" si="9"/>
        <v>25</v>
      </c>
      <c r="W62" s="25">
        <f t="shared" si="9"/>
        <v>30</v>
      </c>
      <c r="X62" s="25">
        <f t="shared" si="9"/>
        <v>0</v>
      </c>
      <c r="Y62" s="25">
        <f t="shared" si="9"/>
        <v>0</v>
      </c>
      <c r="Z62" s="25">
        <f t="shared" si="9"/>
        <v>0</v>
      </c>
      <c r="AA62" s="25">
        <f t="shared" si="9"/>
        <v>0</v>
      </c>
      <c r="AB62" s="25">
        <f t="shared" si="9"/>
        <v>0</v>
      </c>
      <c r="AC62" s="25">
        <f t="shared" si="9"/>
        <v>0</v>
      </c>
      <c r="AD62" s="25"/>
      <c r="AE62" s="25">
        <f>SUM(AE7:AE61)</f>
        <v>300</v>
      </c>
      <c r="AF62" s="26">
        <f>iferror(AE62/countif($B$7:$AC$44,"&gt;0"),0)</f>
        <v>27.27272727</v>
      </c>
      <c r="AG62" s="26"/>
      <c r="AH62" s="25">
        <f>SUM(AH7:AH44)</f>
        <v>11</v>
      </c>
      <c r="AI62" s="16"/>
      <c r="AJ62" s="16"/>
    </row>
    <row r="63">
      <c r="A63" s="6" t="s">
        <v>43</v>
      </c>
      <c r="B63" s="15">
        <f t="shared" ref="B63:AC63" si="10">iferror(B62/B64,0)</f>
        <v>30</v>
      </c>
      <c r="C63" s="15">
        <f t="shared" si="10"/>
        <v>30</v>
      </c>
      <c r="D63" s="15">
        <f t="shared" si="10"/>
        <v>30</v>
      </c>
      <c r="E63" s="15">
        <f t="shared" si="10"/>
        <v>30</v>
      </c>
      <c r="F63" s="15">
        <f t="shared" si="10"/>
        <v>25</v>
      </c>
      <c r="G63" s="15">
        <f t="shared" si="10"/>
        <v>25</v>
      </c>
      <c r="H63" s="15">
        <f t="shared" si="10"/>
        <v>0</v>
      </c>
      <c r="I63" s="15">
        <f t="shared" si="10"/>
        <v>0</v>
      </c>
      <c r="J63" s="15">
        <f t="shared" si="10"/>
        <v>0</v>
      </c>
      <c r="K63" s="15">
        <f t="shared" si="10"/>
        <v>0</v>
      </c>
      <c r="L63" s="15">
        <f t="shared" si="10"/>
        <v>0</v>
      </c>
      <c r="M63" s="15">
        <f t="shared" si="10"/>
        <v>0</v>
      </c>
      <c r="N63" s="15">
        <f t="shared" si="10"/>
        <v>0</v>
      </c>
      <c r="O63" s="15">
        <f t="shared" si="10"/>
        <v>0</v>
      </c>
      <c r="P63" s="15">
        <f t="shared" si="10"/>
        <v>0</v>
      </c>
      <c r="Q63" s="15">
        <f t="shared" si="10"/>
        <v>0</v>
      </c>
      <c r="R63" s="15">
        <f t="shared" si="10"/>
        <v>25</v>
      </c>
      <c r="S63" s="15">
        <f t="shared" si="10"/>
        <v>25</v>
      </c>
      <c r="T63" s="15">
        <f t="shared" si="10"/>
        <v>0</v>
      </c>
      <c r="U63" s="15">
        <f t="shared" si="10"/>
        <v>25</v>
      </c>
      <c r="V63" s="15">
        <f t="shared" si="10"/>
        <v>25</v>
      </c>
      <c r="W63" s="15">
        <f t="shared" si="10"/>
        <v>30</v>
      </c>
      <c r="X63" s="15">
        <f t="shared" si="10"/>
        <v>0</v>
      </c>
      <c r="Y63" s="15">
        <f t="shared" si="10"/>
        <v>0</v>
      </c>
      <c r="Z63" s="15">
        <f t="shared" si="10"/>
        <v>0</v>
      </c>
      <c r="AA63" s="15">
        <f t="shared" si="10"/>
        <v>0</v>
      </c>
      <c r="AB63" s="15">
        <f t="shared" si="10"/>
        <v>0</v>
      </c>
      <c r="AC63" s="15">
        <f t="shared" si="10"/>
        <v>0</v>
      </c>
      <c r="AD63" s="15"/>
      <c r="AE63" s="15">
        <f>iferror(AE62/AE64,0)</f>
        <v>300</v>
      </c>
      <c r="AF63" s="27"/>
      <c r="AG63" s="27"/>
      <c r="AH63" s="27"/>
      <c r="AI63" s="16"/>
      <c r="AJ63" s="16"/>
    </row>
    <row r="64">
      <c r="A64" s="6" t="s">
        <v>44</v>
      </c>
      <c r="B64" s="15">
        <f t="shared" ref="B64:AC64" si="11">countif(B7:B61,"&gt;0")</f>
        <v>1</v>
      </c>
      <c r="C64" s="15">
        <f t="shared" si="11"/>
        <v>1</v>
      </c>
      <c r="D64" s="15">
        <f t="shared" si="11"/>
        <v>1</v>
      </c>
      <c r="E64" s="15">
        <f t="shared" si="11"/>
        <v>1</v>
      </c>
      <c r="F64" s="15">
        <f t="shared" si="11"/>
        <v>1</v>
      </c>
      <c r="G64" s="15">
        <f t="shared" si="11"/>
        <v>1</v>
      </c>
      <c r="H64" s="15">
        <f t="shared" si="11"/>
        <v>0</v>
      </c>
      <c r="I64" s="15">
        <f t="shared" si="11"/>
        <v>0</v>
      </c>
      <c r="J64" s="15">
        <f t="shared" si="11"/>
        <v>0</v>
      </c>
      <c r="K64" s="15">
        <f t="shared" si="11"/>
        <v>0</v>
      </c>
      <c r="L64" s="15">
        <f t="shared" si="11"/>
        <v>0</v>
      </c>
      <c r="M64" s="15">
        <f t="shared" si="11"/>
        <v>0</v>
      </c>
      <c r="N64" s="15">
        <f t="shared" si="11"/>
        <v>0</v>
      </c>
      <c r="O64" s="15">
        <f t="shared" si="11"/>
        <v>0</v>
      </c>
      <c r="P64" s="15">
        <f t="shared" si="11"/>
        <v>0</v>
      </c>
      <c r="Q64" s="15">
        <f t="shared" si="11"/>
        <v>0</v>
      </c>
      <c r="R64" s="15">
        <f t="shared" si="11"/>
        <v>1</v>
      </c>
      <c r="S64" s="15">
        <f t="shared" si="11"/>
        <v>1</v>
      </c>
      <c r="T64" s="15">
        <f t="shared" si="11"/>
        <v>0</v>
      </c>
      <c r="U64" s="15">
        <f t="shared" si="11"/>
        <v>1</v>
      </c>
      <c r="V64" s="15">
        <f t="shared" si="11"/>
        <v>1</v>
      </c>
      <c r="W64" s="15">
        <f t="shared" si="11"/>
        <v>1</v>
      </c>
      <c r="X64" s="15">
        <f t="shared" si="11"/>
        <v>0</v>
      </c>
      <c r="Y64" s="15">
        <f t="shared" si="11"/>
        <v>0</v>
      </c>
      <c r="Z64" s="15">
        <f t="shared" si="11"/>
        <v>0</v>
      </c>
      <c r="AA64" s="15">
        <f t="shared" si="11"/>
        <v>0</v>
      </c>
      <c r="AB64" s="15">
        <f t="shared" si="11"/>
        <v>0</v>
      </c>
      <c r="AC64" s="15">
        <f t="shared" si="11"/>
        <v>0</v>
      </c>
      <c r="AD64" s="15"/>
      <c r="AE64" s="15">
        <f>countif(AE7:AE61,"&gt;0")</f>
        <v>1</v>
      </c>
      <c r="AF64" s="16"/>
      <c r="AG64" s="16"/>
      <c r="AH64" s="16"/>
      <c r="AI64" s="16"/>
      <c r="AJ64" s="16"/>
    </row>
    <row r="6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3"/>
      <c r="AE65" s="16"/>
      <c r="AF65" s="16"/>
      <c r="AG65" s="16"/>
      <c r="AH65" s="16"/>
      <c r="AI65" s="16"/>
      <c r="AJ65" s="16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8"/>
      <c r="AF66" s="28"/>
      <c r="AG66" s="28"/>
      <c r="AH66" s="28"/>
      <c r="AI66" s="28"/>
      <c r="AJ66" s="28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>
      <c r="A68" s="6" t="s">
        <v>45</v>
      </c>
      <c r="B68" s="15">
        <f t="shared" ref="B68:AC68" si="12">B63</f>
        <v>30</v>
      </c>
      <c r="C68" s="15">
        <f t="shared" si="12"/>
        <v>30</v>
      </c>
      <c r="D68" s="15">
        <f t="shared" si="12"/>
        <v>30</v>
      </c>
      <c r="E68" s="15">
        <f t="shared" si="12"/>
        <v>30</v>
      </c>
      <c r="F68" s="15">
        <f t="shared" si="12"/>
        <v>25</v>
      </c>
      <c r="G68" s="15">
        <f t="shared" si="12"/>
        <v>25</v>
      </c>
      <c r="H68" s="15">
        <f t="shared" si="12"/>
        <v>0</v>
      </c>
      <c r="I68" s="15">
        <f t="shared" si="12"/>
        <v>0</v>
      </c>
      <c r="J68" s="15">
        <f t="shared" si="12"/>
        <v>0</v>
      </c>
      <c r="K68" s="15">
        <f t="shared" si="12"/>
        <v>0</v>
      </c>
      <c r="L68" s="15">
        <f t="shared" si="12"/>
        <v>0</v>
      </c>
      <c r="M68" s="15">
        <f t="shared" si="12"/>
        <v>0</v>
      </c>
      <c r="N68" s="15">
        <f t="shared" si="12"/>
        <v>0</v>
      </c>
      <c r="O68" s="15">
        <f t="shared" si="12"/>
        <v>0</v>
      </c>
      <c r="P68" s="15">
        <f t="shared" si="12"/>
        <v>0</v>
      </c>
      <c r="Q68" s="15">
        <f t="shared" si="12"/>
        <v>0</v>
      </c>
      <c r="R68" s="15">
        <f t="shared" si="12"/>
        <v>25</v>
      </c>
      <c r="S68" s="15">
        <f t="shared" si="12"/>
        <v>25</v>
      </c>
      <c r="T68" s="15">
        <f t="shared" si="12"/>
        <v>0</v>
      </c>
      <c r="U68" s="15">
        <f t="shared" si="12"/>
        <v>25</v>
      </c>
      <c r="V68" s="15">
        <f t="shared" si="12"/>
        <v>25</v>
      </c>
      <c r="W68" s="15">
        <f t="shared" si="12"/>
        <v>30</v>
      </c>
      <c r="X68" s="15">
        <f t="shared" si="12"/>
        <v>0</v>
      </c>
      <c r="Y68" s="15">
        <f t="shared" si="12"/>
        <v>0</v>
      </c>
      <c r="Z68" s="15">
        <f t="shared" si="12"/>
        <v>0</v>
      </c>
      <c r="AA68" s="15">
        <f t="shared" si="12"/>
        <v>0</v>
      </c>
      <c r="AB68" s="15">
        <f t="shared" si="12"/>
        <v>0</v>
      </c>
      <c r="AC68" s="15">
        <f t="shared" si="12"/>
        <v>0</v>
      </c>
      <c r="AD68" s="2"/>
    </row>
    <row r="69">
      <c r="A69" s="6" t="s">
        <v>46</v>
      </c>
      <c r="B69" s="8">
        <v>100.0</v>
      </c>
      <c r="C69" s="8">
        <v>100.0</v>
      </c>
      <c r="D69" s="8">
        <v>100.0</v>
      </c>
      <c r="E69" s="8">
        <v>100.0</v>
      </c>
      <c r="F69" s="8">
        <v>100.0</v>
      </c>
      <c r="G69" s="8">
        <v>100.0</v>
      </c>
      <c r="H69" s="8">
        <v>100.0</v>
      </c>
      <c r="I69" s="8">
        <v>100.0</v>
      </c>
      <c r="J69" s="8">
        <v>100.0</v>
      </c>
      <c r="K69" s="8">
        <v>100.0</v>
      </c>
      <c r="L69" s="8">
        <v>100.0</v>
      </c>
      <c r="M69" s="8">
        <v>100.0</v>
      </c>
      <c r="N69" s="8">
        <v>100.0</v>
      </c>
      <c r="O69" s="8">
        <v>100.0</v>
      </c>
      <c r="P69" s="8">
        <v>100.0</v>
      </c>
      <c r="Q69" s="8">
        <v>100.0</v>
      </c>
      <c r="R69" s="8">
        <v>100.0</v>
      </c>
      <c r="S69" s="8">
        <v>100.0</v>
      </c>
      <c r="T69" s="8">
        <v>100.0</v>
      </c>
      <c r="U69" s="8">
        <v>100.0</v>
      </c>
      <c r="V69" s="8">
        <v>100.0</v>
      </c>
      <c r="W69" s="8">
        <v>100.0</v>
      </c>
      <c r="X69" s="8">
        <v>100.0</v>
      </c>
      <c r="Y69" s="8">
        <v>100.0</v>
      </c>
      <c r="Z69" s="8">
        <v>100.0</v>
      </c>
      <c r="AA69" s="8">
        <v>100.0</v>
      </c>
      <c r="AB69" s="8">
        <v>100.0</v>
      </c>
      <c r="AC69" s="8">
        <v>100.0</v>
      </c>
      <c r="AD69" s="8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  <row r="1019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</row>
    <row r="1020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</row>
    <row r="1021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</row>
    <row r="1022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</row>
    <row r="1023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</row>
    <row r="1024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</row>
    <row r="1025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</row>
    <row r="102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</row>
    <row r="1027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</row>
    <row r="1028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</row>
    <row r="1029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</row>
    <row r="1030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</row>
    <row r="1031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</row>
    <row r="1032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</row>
    <row r="1033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</row>
    <row r="1034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</row>
    <row r="1035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</row>
    <row r="103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</row>
    <row r="1037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</row>
    <row r="1038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</row>
    <row r="1039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</row>
    <row r="1040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</row>
    <row r="1041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</row>
    <row r="1042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</row>
    <row r="1043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</row>
    <row r="1044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</row>
    <row r="1045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</row>
    <row r="104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</row>
    <row r="1047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</row>
    <row r="1048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/>
  <cols>
    <col customWidth="1" min="1" max="1" width="31.13"/>
    <col customWidth="1" min="2" max="2" width="5.75"/>
    <col customWidth="1" min="3" max="3" width="5.88"/>
    <col customWidth="1" min="4" max="4" width="6.25"/>
    <col customWidth="1" min="5" max="5" width="5.88"/>
    <col customWidth="1" min="6" max="6" width="6.0"/>
    <col customWidth="1" min="7" max="7" width="5.88"/>
    <col customWidth="1" min="8" max="8" width="5.63"/>
    <col customWidth="1" min="9" max="9" width="5.75"/>
    <col customWidth="1" min="10" max="10" width="6.0"/>
    <col customWidth="1" min="11" max="11" width="6.25"/>
    <col customWidth="1" min="12" max="12" width="6.75"/>
    <col customWidth="1" min="13" max="13" width="6.5"/>
    <col customWidth="1" min="14" max="14" width="6.38"/>
    <col customWidth="1" min="15" max="15" width="6.13"/>
    <col customWidth="1" min="16" max="17" width="6.75"/>
    <col customWidth="1" min="18" max="18" width="6.88"/>
    <col customWidth="1" min="19" max="19" width="7.25"/>
    <col customWidth="1" min="20" max="20" width="6.63"/>
    <col customWidth="1" min="21" max="21" width="7.25"/>
    <col customWidth="1" min="22" max="22" width="7.0"/>
    <col customWidth="1" min="23" max="23" width="7.13"/>
    <col customWidth="1" min="24" max="25" width="6.63"/>
    <col customWidth="1" min="26" max="26" width="6.88"/>
    <col customWidth="1" min="27" max="27" width="7.0"/>
    <col customWidth="1" min="28" max="28" width="6.13"/>
    <col customWidth="1" min="29" max="29" width="6.38"/>
    <col customWidth="1" min="30" max="30" width="6.63"/>
    <col customWidth="1" min="31" max="32" width="9.13"/>
    <col customWidth="1" min="33" max="33" width="9.75"/>
    <col customWidth="1" min="34" max="34" width="12.25"/>
    <col customWidth="1" min="35" max="35" width="9.38"/>
    <col customWidth="1" min="36" max="36" width="12.25"/>
  </cols>
  <sheetData>
    <row r="1">
      <c r="A1" s="1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4"/>
      <c r="X1" s="4"/>
      <c r="Y1" s="2"/>
      <c r="Z1" s="2"/>
      <c r="AA1" s="2"/>
      <c r="AB1" s="2"/>
      <c r="AC1" s="2"/>
      <c r="AD1" s="2"/>
      <c r="AG1" s="5">
        <f>today()</f>
        <v>45558</v>
      </c>
    </row>
    <row r="2">
      <c r="A2" s="6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G2" s="5">
        <f>eomonth(AG1,-1)</f>
        <v>45535</v>
      </c>
    </row>
    <row r="3">
      <c r="A3" s="6" t="s">
        <v>49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8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8"/>
    </row>
    <row r="5">
      <c r="B5" s="7" t="s">
        <v>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8" t="s">
        <v>2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8" t="s">
        <v>3</v>
      </c>
      <c r="AD5" s="8"/>
    </row>
    <row r="6">
      <c r="A6" s="9" t="s">
        <v>51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0" t="s">
        <v>12</v>
      </c>
      <c r="J6" s="10" t="s">
        <v>13</v>
      </c>
      <c r="K6" s="10" t="s">
        <v>14</v>
      </c>
      <c r="L6" s="10" t="s">
        <v>15</v>
      </c>
      <c r="M6" s="10" t="s">
        <v>16</v>
      </c>
      <c r="N6" s="10" t="s">
        <v>17</v>
      </c>
      <c r="O6" s="10" t="s">
        <v>18</v>
      </c>
      <c r="P6" s="10" t="s">
        <v>19</v>
      </c>
      <c r="Q6" s="10" t="s">
        <v>20</v>
      </c>
      <c r="R6" s="10" t="s">
        <v>21</v>
      </c>
      <c r="S6" s="10" t="s">
        <v>22</v>
      </c>
      <c r="T6" s="10" t="s">
        <v>23</v>
      </c>
      <c r="U6" s="10" t="s">
        <v>24</v>
      </c>
      <c r="V6" s="10" t="s">
        <v>25</v>
      </c>
      <c r="W6" s="10" t="s">
        <v>26</v>
      </c>
      <c r="X6" s="10" t="s">
        <v>27</v>
      </c>
      <c r="Y6" s="10" t="s">
        <v>28</v>
      </c>
      <c r="Z6" s="10" t="s">
        <v>29</v>
      </c>
      <c r="AA6" s="10" t="s">
        <v>30</v>
      </c>
      <c r="AB6" s="10" t="s">
        <v>31</v>
      </c>
      <c r="AC6" s="10" t="s">
        <v>32</v>
      </c>
      <c r="AD6" s="10"/>
      <c r="AE6" s="10" t="s">
        <v>36</v>
      </c>
      <c r="AF6" s="11" t="s">
        <v>37</v>
      </c>
      <c r="AG6" s="11" t="s">
        <v>38</v>
      </c>
      <c r="AH6" s="11" t="s">
        <v>39</v>
      </c>
      <c r="AI6" s="11" t="s">
        <v>40</v>
      </c>
      <c r="AJ6" s="11" t="s">
        <v>41</v>
      </c>
    </row>
    <row r="7">
      <c r="A7" s="6" t="s">
        <v>52</v>
      </c>
      <c r="B7" s="13">
        <v>80.0</v>
      </c>
      <c r="C7" s="13">
        <v>55.0</v>
      </c>
      <c r="D7" s="13">
        <v>60.0</v>
      </c>
      <c r="E7" s="13">
        <v>50.0</v>
      </c>
      <c r="F7" s="13" t="s">
        <v>53</v>
      </c>
      <c r="G7" s="13">
        <v>50.0</v>
      </c>
      <c r="H7" s="13">
        <v>60.0</v>
      </c>
      <c r="I7" s="13">
        <v>60.0</v>
      </c>
      <c r="J7" s="13">
        <v>59.0</v>
      </c>
      <c r="K7" s="13" t="s">
        <v>53</v>
      </c>
      <c r="L7" s="13" t="s">
        <v>53</v>
      </c>
      <c r="M7" s="13">
        <v>60.0</v>
      </c>
      <c r="N7" s="13">
        <v>60.0</v>
      </c>
      <c r="O7" s="13" t="s">
        <v>53</v>
      </c>
      <c r="P7" s="13">
        <v>100.0</v>
      </c>
      <c r="Q7" s="13">
        <v>70.0</v>
      </c>
      <c r="R7" s="13">
        <v>60.0</v>
      </c>
      <c r="S7" s="13">
        <v>30.0</v>
      </c>
      <c r="T7" s="13">
        <v>25.0</v>
      </c>
      <c r="U7" s="13">
        <v>65.0</v>
      </c>
      <c r="V7" s="13">
        <v>70.0</v>
      </c>
      <c r="W7" s="13">
        <v>65.0</v>
      </c>
      <c r="X7" s="13">
        <v>65.0</v>
      </c>
      <c r="Y7" s="13">
        <v>30.0</v>
      </c>
      <c r="Z7" s="13">
        <v>25.0</v>
      </c>
      <c r="AA7" s="13" t="s">
        <v>53</v>
      </c>
      <c r="AB7" s="13">
        <v>25.0</v>
      </c>
      <c r="AC7" s="13">
        <v>25.0</v>
      </c>
      <c r="AD7" s="15"/>
      <c r="AE7" s="16">
        <f t="shared" ref="AE7:AE8" si="1">SUM(B7:AC7)</f>
        <v>1249</v>
      </c>
      <c r="AF7" s="16">
        <f t="shared" ref="AF7:AF61" si="2">iferror(AE7/AG7,0)</f>
        <v>54.30434783</v>
      </c>
      <c r="AG7" s="17">
        <f t="shared" ref="AG7:AG61" si="3">$AG$1-$AG$2</f>
        <v>23</v>
      </c>
      <c r="AH7" s="16">
        <f t="shared" ref="AH7:AH8" si="4">countif($B7:$AC7,"&gt;0")</f>
        <v>23</v>
      </c>
      <c r="AI7" s="18">
        <v>50.0</v>
      </c>
      <c r="AJ7" s="16">
        <f t="shared" ref="AJ7:AJ61" si="5">(AF7-AI7)*AG7</f>
        <v>99</v>
      </c>
    </row>
    <row r="8">
      <c r="A8" s="6" t="s">
        <v>55</v>
      </c>
      <c r="B8" s="13">
        <v>60.0</v>
      </c>
      <c r="C8" s="13">
        <v>70.0</v>
      </c>
      <c r="D8" s="13">
        <v>50.0</v>
      </c>
      <c r="E8" s="13">
        <v>60.0</v>
      </c>
      <c r="F8" s="13">
        <v>60.0</v>
      </c>
      <c r="G8" s="13">
        <v>60.0</v>
      </c>
      <c r="H8" s="13">
        <v>60.0</v>
      </c>
      <c r="I8" s="8">
        <v>70.0</v>
      </c>
      <c r="J8" s="13">
        <v>70.0</v>
      </c>
      <c r="K8" s="13">
        <v>70.0</v>
      </c>
      <c r="L8" s="13">
        <v>70.0</v>
      </c>
      <c r="M8" s="13">
        <v>70.0</v>
      </c>
      <c r="N8" s="13">
        <v>70.0</v>
      </c>
      <c r="O8" s="13">
        <v>70.0</v>
      </c>
      <c r="P8" s="13">
        <v>70.0</v>
      </c>
      <c r="Q8" s="13">
        <v>70.0</v>
      </c>
      <c r="R8" s="13">
        <v>70.0</v>
      </c>
      <c r="S8" s="13">
        <v>70.0</v>
      </c>
      <c r="T8" s="13">
        <v>70.0</v>
      </c>
      <c r="U8" s="13">
        <v>70.0</v>
      </c>
      <c r="V8" s="13">
        <v>70.0</v>
      </c>
      <c r="W8" s="13">
        <v>70.0</v>
      </c>
      <c r="X8" s="13">
        <v>70.0</v>
      </c>
      <c r="Y8" s="13">
        <v>70.0</v>
      </c>
      <c r="Z8" s="13">
        <v>70.0</v>
      </c>
      <c r="AA8" s="13">
        <v>70.0</v>
      </c>
      <c r="AB8" s="13">
        <v>70.0</v>
      </c>
      <c r="AC8" s="13">
        <v>70.0</v>
      </c>
      <c r="AD8" s="15"/>
      <c r="AE8" s="16">
        <f t="shared" si="1"/>
        <v>1890</v>
      </c>
      <c r="AF8" s="16">
        <f t="shared" si="2"/>
        <v>82.17391304</v>
      </c>
      <c r="AG8" s="17">
        <f t="shared" si="3"/>
        <v>23</v>
      </c>
      <c r="AH8" s="16">
        <f t="shared" si="4"/>
        <v>28</v>
      </c>
      <c r="AI8" s="18">
        <v>100.0</v>
      </c>
      <c r="AJ8" s="16">
        <f t="shared" si="5"/>
        <v>-410</v>
      </c>
    </row>
    <row r="9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4"/>
      <c r="X9" s="15"/>
      <c r="Y9" s="15"/>
      <c r="Z9" s="15"/>
      <c r="AA9" s="15"/>
      <c r="AB9" s="15"/>
      <c r="AC9" s="15"/>
      <c r="AD9" s="15"/>
      <c r="AE9" s="16">
        <f>SUM(C9:AC9)</f>
        <v>0</v>
      </c>
      <c r="AF9" s="16">
        <f t="shared" si="2"/>
        <v>0</v>
      </c>
      <c r="AG9" s="17">
        <f t="shared" si="3"/>
        <v>23</v>
      </c>
      <c r="AH9" s="16">
        <f>countif($C9:$AC9,"&gt;0")</f>
        <v>0</v>
      </c>
      <c r="AI9" s="18">
        <v>100.0</v>
      </c>
      <c r="AJ9" s="16">
        <f t="shared" si="5"/>
        <v>-2300</v>
      </c>
    </row>
    <row r="10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5"/>
      <c r="AE10" s="16">
        <f t="shared" ref="AE10:AE40" si="6">SUM(B10:AC10)</f>
        <v>0</v>
      </c>
      <c r="AF10" s="16">
        <f t="shared" si="2"/>
        <v>0</v>
      </c>
      <c r="AG10" s="17">
        <f t="shared" si="3"/>
        <v>23</v>
      </c>
      <c r="AH10" s="16">
        <f t="shared" ref="AH10:AH61" si="7">countif($B10:$AC10,"&gt;0")</f>
        <v>0</v>
      </c>
      <c r="AI10" s="18">
        <v>100.0</v>
      </c>
      <c r="AJ10" s="16">
        <f t="shared" si="5"/>
        <v>-2300</v>
      </c>
    </row>
    <row r="11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5"/>
      <c r="AE11" s="16">
        <f t="shared" si="6"/>
        <v>0</v>
      </c>
      <c r="AF11" s="16">
        <f t="shared" si="2"/>
        <v>0</v>
      </c>
      <c r="AG11" s="17">
        <f t="shared" si="3"/>
        <v>23</v>
      </c>
      <c r="AH11" s="16">
        <f t="shared" si="7"/>
        <v>0</v>
      </c>
      <c r="AI11" s="18">
        <v>100.0</v>
      </c>
      <c r="AJ11" s="16">
        <f t="shared" si="5"/>
        <v>-2300</v>
      </c>
    </row>
    <row r="1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5"/>
      <c r="AE12" s="16">
        <f t="shared" si="6"/>
        <v>0</v>
      </c>
      <c r="AF12" s="16">
        <f t="shared" si="2"/>
        <v>0</v>
      </c>
      <c r="AG12" s="17">
        <f t="shared" si="3"/>
        <v>23</v>
      </c>
      <c r="AH12" s="16">
        <f t="shared" si="7"/>
        <v>0</v>
      </c>
      <c r="AI12" s="18">
        <v>100.0</v>
      </c>
      <c r="AJ12" s="16">
        <f t="shared" si="5"/>
        <v>-2300</v>
      </c>
    </row>
    <row r="13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5"/>
      <c r="AE13" s="16">
        <f t="shared" si="6"/>
        <v>0</v>
      </c>
      <c r="AF13" s="16">
        <f t="shared" si="2"/>
        <v>0</v>
      </c>
      <c r="AG13" s="17">
        <f t="shared" si="3"/>
        <v>23</v>
      </c>
      <c r="AH13" s="16">
        <f t="shared" si="7"/>
        <v>0</v>
      </c>
      <c r="AI13" s="18">
        <v>100.0</v>
      </c>
      <c r="AJ13" s="16">
        <f t="shared" si="5"/>
        <v>-2300</v>
      </c>
    </row>
    <row r="14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5"/>
      <c r="AE14" s="16">
        <f t="shared" si="6"/>
        <v>0</v>
      </c>
      <c r="AF14" s="16">
        <f t="shared" si="2"/>
        <v>0</v>
      </c>
      <c r="AG14" s="17">
        <f t="shared" si="3"/>
        <v>23</v>
      </c>
      <c r="AH14" s="16">
        <f t="shared" si="7"/>
        <v>0</v>
      </c>
      <c r="AI14" s="18">
        <v>100.0</v>
      </c>
      <c r="AJ14" s="16">
        <f t="shared" si="5"/>
        <v>-2300</v>
      </c>
    </row>
    <row r="15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5"/>
      <c r="AE15" s="16">
        <f t="shared" si="6"/>
        <v>0</v>
      </c>
      <c r="AF15" s="16">
        <f t="shared" si="2"/>
        <v>0</v>
      </c>
      <c r="AG15" s="17">
        <f t="shared" si="3"/>
        <v>23</v>
      </c>
      <c r="AH15" s="16">
        <f t="shared" si="7"/>
        <v>0</v>
      </c>
      <c r="AI15" s="18">
        <v>100.0</v>
      </c>
      <c r="AJ15" s="16">
        <f t="shared" si="5"/>
        <v>-2300</v>
      </c>
    </row>
    <row r="16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5"/>
      <c r="W16" s="15"/>
      <c r="X16" s="13"/>
      <c r="Y16" s="13"/>
      <c r="Z16" s="13"/>
      <c r="AA16" s="15"/>
      <c r="AB16" s="15"/>
      <c r="AC16" s="15"/>
      <c r="AD16" s="15"/>
      <c r="AE16" s="16">
        <f t="shared" si="6"/>
        <v>0</v>
      </c>
      <c r="AF16" s="16">
        <f t="shared" si="2"/>
        <v>0</v>
      </c>
      <c r="AG16" s="17">
        <f t="shared" si="3"/>
        <v>23</v>
      </c>
      <c r="AH16" s="16">
        <f t="shared" si="7"/>
        <v>0</v>
      </c>
      <c r="AI16" s="18">
        <v>100.0</v>
      </c>
      <c r="AJ16" s="16">
        <f t="shared" si="5"/>
        <v>-2300</v>
      </c>
    </row>
    <row r="17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5"/>
      <c r="W17" s="13"/>
      <c r="X17" s="13"/>
      <c r="Y17" s="13"/>
      <c r="Z17" s="13"/>
      <c r="AA17" s="13"/>
      <c r="AB17" s="13"/>
      <c r="AC17" s="13"/>
      <c r="AD17" s="15"/>
      <c r="AE17" s="16">
        <f t="shared" si="6"/>
        <v>0</v>
      </c>
      <c r="AF17" s="16">
        <f t="shared" si="2"/>
        <v>0</v>
      </c>
      <c r="AG17" s="17">
        <f t="shared" si="3"/>
        <v>23</v>
      </c>
      <c r="AH17" s="16">
        <f t="shared" si="7"/>
        <v>0</v>
      </c>
      <c r="AI17" s="18">
        <v>30.0</v>
      </c>
      <c r="AJ17" s="16">
        <f t="shared" si="5"/>
        <v>-690</v>
      </c>
    </row>
    <row r="18">
      <c r="B18" s="13"/>
      <c r="C18" s="13"/>
      <c r="D18" s="13"/>
      <c r="E18" s="13"/>
      <c r="F18" s="13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6">
        <f t="shared" si="6"/>
        <v>0</v>
      </c>
      <c r="AF18" s="16">
        <f t="shared" si="2"/>
        <v>0</v>
      </c>
      <c r="AG18" s="17">
        <f t="shared" si="3"/>
        <v>23</v>
      </c>
      <c r="AH18" s="16">
        <f t="shared" si="7"/>
        <v>0</v>
      </c>
      <c r="AI18" s="18">
        <v>100.0</v>
      </c>
      <c r="AJ18" s="16">
        <f t="shared" si="5"/>
        <v>-2300</v>
      </c>
    </row>
    <row r="19">
      <c r="B19" s="13"/>
      <c r="C19" s="13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5"/>
      <c r="AE19" s="16">
        <f t="shared" si="6"/>
        <v>0</v>
      </c>
      <c r="AF19" s="16">
        <f t="shared" si="2"/>
        <v>0</v>
      </c>
      <c r="AG19" s="17">
        <f t="shared" si="3"/>
        <v>23</v>
      </c>
      <c r="AH19" s="16">
        <f t="shared" si="7"/>
        <v>0</v>
      </c>
      <c r="AI19" s="18">
        <v>100.0</v>
      </c>
      <c r="AJ19" s="16">
        <f t="shared" si="5"/>
        <v>-2300</v>
      </c>
    </row>
    <row r="20">
      <c r="A20" s="20"/>
      <c r="B20" s="13"/>
      <c r="C20" s="13"/>
      <c r="D20" s="13"/>
      <c r="E20" s="13"/>
      <c r="F20" s="13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6">
        <f t="shared" si="6"/>
        <v>0</v>
      </c>
      <c r="AF20" s="16">
        <f t="shared" si="2"/>
        <v>0</v>
      </c>
      <c r="AG20" s="17">
        <f t="shared" si="3"/>
        <v>23</v>
      </c>
      <c r="AH20" s="16">
        <f t="shared" si="7"/>
        <v>0</v>
      </c>
      <c r="AI20" s="18">
        <v>100.0</v>
      </c>
      <c r="AJ20" s="16">
        <f t="shared" si="5"/>
        <v>-2300</v>
      </c>
    </row>
    <row r="21">
      <c r="A21" s="20"/>
      <c r="B21" s="13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6">
        <f t="shared" si="6"/>
        <v>0</v>
      </c>
      <c r="AF21" s="16">
        <f t="shared" si="2"/>
        <v>0</v>
      </c>
      <c r="AG21" s="17">
        <f t="shared" si="3"/>
        <v>23</v>
      </c>
      <c r="AH21" s="16">
        <f t="shared" si="7"/>
        <v>0</v>
      </c>
      <c r="AI21" s="18">
        <v>100.0</v>
      </c>
      <c r="AJ21" s="16">
        <f t="shared" si="5"/>
        <v>-2300</v>
      </c>
    </row>
    <row r="22">
      <c r="A22" s="20"/>
      <c r="B22" s="13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3"/>
      <c r="U22" s="13"/>
      <c r="V22" s="13"/>
      <c r="W22" s="15"/>
      <c r="X22" s="15"/>
      <c r="Y22" s="15"/>
      <c r="Z22" s="15"/>
      <c r="AA22" s="15"/>
      <c r="AB22" s="15"/>
      <c r="AC22" s="15"/>
      <c r="AD22" s="15"/>
      <c r="AE22" s="16">
        <f t="shared" si="6"/>
        <v>0</v>
      </c>
      <c r="AF22" s="16">
        <f t="shared" si="2"/>
        <v>0</v>
      </c>
      <c r="AG22" s="17">
        <f t="shared" si="3"/>
        <v>23</v>
      </c>
      <c r="AH22" s="16">
        <f t="shared" si="7"/>
        <v>0</v>
      </c>
      <c r="AI22" s="18">
        <v>100.0</v>
      </c>
      <c r="AJ22" s="16">
        <f t="shared" si="5"/>
        <v>-2300</v>
      </c>
    </row>
    <row r="23">
      <c r="A23" s="20"/>
      <c r="B23" s="15"/>
      <c r="C23" s="15"/>
      <c r="D23" s="13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6">
        <f t="shared" si="6"/>
        <v>0</v>
      </c>
      <c r="AF23" s="16">
        <f t="shared" si="2"/>
        <v>0</v>
      </c>
      <c r="AG23" s="17">
        <f t="shared" si="3"/>
        <v>23</v>
      </c>
      <c r="AH23" s="16">
        <f t="shared" si="7"/>
        <v>0</v>
      </c>
      <c r="AI23" s="18">
        <v>100.0</v>
      </c>
      <c r="AJ23" s="16">
        <f t="shared" si="5"/>
        <v>-2300</v>
      </c>
    </row>
    <row r="24">
      <c r="A24" s="20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5"/>
      <c r="AE24" s="16">
        <f t="shared" si="6"/>
        <v>0</v>
      </c>
      <c r="AF24" s="16">
        <f t="shared" si="2"/>
        <v>0</v>
      </c>
      <c r="AG24" s="17">
        <f t="shared" si="3"/>
        <v>23</v>
      </c>
      <c r="AH24" s="16">
        <f t="shared" si="7"/>
        <v>0</v>
      </c>
      <c r="AI24" s="18">
        <v>100.0</v>
      </c>
      <c r="AJ24" s="16">
        <f t="shared" si="5"/>
        <v>-2300</v>
      </c>
    </row>
    <row r="25">
      <c r="A25" s="20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5"/>
      <c r="R25" s="15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5"/>
      <c r="AD25" s="15"/>
      <c r="AE25" s="16">
        <f t="shared" si="6"/>
        <v>0</v>
      </c>
      <c r="AF25" s="16">
        <f t="shared" si="2"/>
        <v>0</v>
      </c>
      <c r="AG25" s="17">
        <f t="shared" si="3"/>
        <v>23</v>
      </c>
      <c r="AH25" s="16">
        <f t="shared" si="7"/>
        <v>0</v>
      </c>
      <c r="AI25" s="18">
        <v>100.0</v>
      </c>
      <c r="AJ25" s="16">
        <f t="shared" si="5"/>
        <v>-2300</v>
      </c>
    </row>
    <row r="26">
      <c r="A26" s="20"/>
      <c r="B26" s="13"/>
      <c r="C26" s="13"/>
      <c r="D26" s="13"/>
      <c r="E26" s="13"/>
      <c r="F26" s="13"/>
      <c r="G26" s="13"/>
      <c r="H26" s="15"/>
      <c r="I26" s="13"/>
      <c r="J26" s="13"/>
      <c r="K26" s="13"/>
      <c r="L26" s="13"/>
      <c r="M26" s="13"/>
      <c r="N26" s="15"/>
      <c r="O26" s="15"/>
      <c r="P26" s="15"/>
      <c r="Q26" s="15"/>
      <c r="R26" s="15"/>
      <c r="S26" s="13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6">
        <f t="shared" si="6"/>
        <v>0</v>
      </c>
      <c r="AF26" s="16">
        <f t="shared" si="2"/>
        <v>0</v>
      </c>
      <c r="AG26" s="17">
        <f t="shared" si="3"/>
        <v>23</v>
      </c>
      <c r="AH26" s="16">
        <f t="shared" si="7"/>
        <v>0</v>
      </c>
      <c r="AI26" s="18">
        <v>100.0</v>
      </c>
      <c r="AJ26" s="16">
        <f t="shared" si="5"/>
        <v>-2300</v>
      </c>
    </row>
    <row r="27">
      <c r="A27" s="20"/>
      <c r="B27" s="13"/>
      <c r="C27" s="13"/>
      <c r="D27" s="13"/>
      <c r="E27" s="13"/>
      <c r="F27" s="13"/>
      <c r="G27" s="13"/>
      <c r="H27" s="13"/>
      <c r="I27" s="13"/>
      <c r="J27" s="13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6">
        <f t="shared" si="6"/>
        <v>0</v>
      </c>
      <c r="AF27" s="16">
        <f t="shared" si="2"/>
        <v>0</v>
      </c>
      <c r="AG27" s="17">
        <f t="shared" si="3"/>
        <v>23</v>
      </c>
      <c r="AH27" s="16">
        <f t="shared" si="7"/>
        <v>0</v>
      </c>
      <c r="AI27" s="18">
        <v>100.0</v>
      </c>
      <c r="AJ27" s="16">
        <f t="shared" si="5"/>
        <v>-2300</v>
      </c>
    </row>
    <row r="28">
      <c r="A28" s="20"/>
      <c r="B28" s="13"/>
      <c r="C28" s="13"/>
      <c r="D28" s="13"/>
      <c r="E28" s="13"/>
      <c r="F28" s="13"/>
      <c r="G28" s="13"/>
      <c r="H28" s="13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6">
        <f t="shared" si="6"/>
        <v>0</v>
      </c>
      <c r="AF28" s="16">
        <f t="shared" si="2"/>
        <v>0</v>
      </c>
      <c r="AG28" s="17">
        <f t="shared" si="3"/>
        <v>23</v>
      </c>
      <c r="AH28" s="16">
        <f t="shared" si="7"/>
        <v>0</v>
      </c>
      <c r="AI28" s="18">
        <v>100.0</v>
      </c>
      <c r="AJ28" s="16">
        <f t="shared" si="5"/>
        <v>-2300</v>
      </c>
    </row>
    <row r="29">
      <c r="A29" s="20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6">
        <f t="shared" si="6"/>
        <v>0</v>
      </c>
      <c r="AF29" s="16">
        <f t="shared" si="2"/>
        <v>0</v>
      </c>
      <c r="AG29" s="17">
        <f t="shared" si="3"/>
        <v>23</v>
      </c>
      <c r="AH29" s="16">
        <f t="shared" si="7"/>
        <v>0</v>
      </c>
      <c r="AI29" s="18">
        <v>100.0</v>
      </c>
      <c r="AJ29" s="16">
        <f t="shared" si="5"/>
        <v>-2300</v>
      </c>
    </row>
    <row r="30">
      <c r="A30" s="20"/>
      <c r="B30" s="13"/>
      <c r="C30" s="13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6">
        <f t="shared" si="6"/>
        <v>0</v>
      </c>
      <c r="AF30" s="16">
        <f t="shared" si="2"/>
        <v>0</v>
      </c>
      <c r="AG30" s="17">
        <f t="shared" si="3"/>
        <v>23</v>
      </c>
      <c r="AH30" s="16">
        <f t="shared" si="7"/>
        <v>0</v>
      </c>
      <c r="AI30" s="18">
        <v>100.0</v>
      </c>
      <c r="AJ30" s="16">
        <f t="shared" si="5"/>
        <v>-2300</v>
      </c>
    </row>
    <row r="31">
      <c r="A31" s="20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5"/>
      <c r="T31" s="15"/>
      <c r="U31" s="13"/>
      <c r="V31" s="15"/>
      <c r="W31" s="15"/>
      <c r="X31" s="15"/>
      <c r="Y31" s="15"/>
      <c r="Z31" s="15"/>
      <c r="AA31" s="15"/>
      <c r="AB31" s="15"/>
      <c r="AC31" s="15"/>
      <c r="AD31" s="15"/>
      <c r="AE31" s="16">
        <f t="shared" si="6"/>
        <v>0</v>
      </c>
      <c r="AF31" s="16">
        <f t="shared" si="2"/>
        <v>0</v>
      </c>
      <c r="AG31" s="17">
        <f t="shared" si="3"/>
        <v>23</v>
      </c>
      <c r="AH31" s="16">
        <f t="shared" si="7"/>
        <v>0</v>
      </c>
      <c r="AI31" s="18">
        <v>100.0</v>
      </c>
      <c r="AJ31" s="16">
        <f t="shared" si="5"/>
        <v>-2300</v>
      </c>
    </row>
    <row r="32">
      <c r="A32" s="20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5"/>
      <c r="AC32" s="15"/>
      <c r="AD32" s="15"/>
      <c r="AE32" s="16">
        <f t="shared" si="6"/>
        <v>0</v>
      </c>
      <c r="AF32" s="16">
        <f t="shared" si="2"/>
        <v>0</v>
      </c>
      <c r="AG32" s="17">
        <f t="shared" si="3"/>
        <v>23</v>
      </c>
      <c r="AH32" s="16">
        <f t="shared" si="7"/>
        <v>0</v>
      </c>
      <c r="AI32" s="18">
        <v>100.0</v>
      </c>
      <c r="AJ32" s="16">
        <f t="shared" si="5"/>
        <v>-2300</v>
      </c>
    </row>
    <row r="33">
      <c r="A33" s="20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6">
        <f t="shared" si="6"/>
        <v>0</v>
      </c>
      <c r="AF33" s="16">
        <f t="shared" si="2"/>
        <v>0</v>
      </c>
      <c r="AG33" s="17">
        <f t="shared" si="3"/>
        <v>23</v>
      </c>
      <c r="AH33" s="16">
        <f t="shared" si="7"/>
        <v>0</v>
      </c>
      <c r="AI33" s="18">
        <v>100.0</v>
      </c>
      <c r="AJ33" s="16">
        <f t="shared" si="5"/>
        <v>-2300</v>
      </c>
    </row>
    <row r="34">
      <c r="A34" s="20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5"/>
      <c r="AE34" s="16">
        <f t="shared" si="6"/>
        <v>0</v>
      </c>
      <c r="AF34" s="16">
        <f t="shared" si="2"/>
        <v>0</v>
      </c>
      <c r="AG34" s="17">
        <f t="shared" si="3"/>
        <v>23</v>
      </c>
      <c r="AH34" s="16">
        <f t="shared" si="7"/>
        <v>0</v>
      </c>
      <c r="AI34" s="18">
        <v>100.0</v>
      </c>
      <c r="AJ34" s="16">
        <f t="shared" si="5"/>
        <v>-2300</v>
      </c>
    </row>
    <row r="35">
      <c r="A35" s="20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5"/>
      <c r="AD35" s="15"/>
      <c r="AE35" s="16">
        <f t="shared" si="6"/>
        <v>0</v>
      </c>
      <c r="AF35" s="16">
        <f t="shared" si="2"/>
        <v>0</v>
      </c>
      <c r="AG35" s="17">
        <f t="shared" si="3"/>
        <v>23</v>
      </c>
      <c r="AH35" s="16">
        <f t="shared" si="7"/>
        <v>0</v>
      </c>
      <c r="AI35" s="18">
        <v>100.0</v>
      </c>
      <c r="AJ35" s="16">
        <f t="shared" si="5"/>
        <v>-2300</v>
      </c>
    </row>
    <row r="36">
      <c r="A36" s="20"/>
      <c r="B36" s="15"/>
      <c r="C36" s="15"/>
      <c r="D36" s="13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6">
        <f t="shared" si="6"/>
        <v>0</v>
      </c>
      <c r="AF36" s="16">
        <f t="shared" si="2"/>
        <v>0</v>
      </c>
      <c r="AG36" s="17">
        <f t="shared" si="3"/>
        <v>23</v>
      </c>
      <c r="AH36" s="16">
        <f t="shared" si="7"/>
        <v>0</v>
      </c>
      <c r="AI36" s="18">
        <v>100.0</v>
      </c>
      <c r="AJ36" s="16">
        <f t="shared" si="5"/>
        <v>-2300</v>
      </c>
    </row>
    <row r="37">
      <c r="A37" s="20"/>
      <c r="B37" s="15"/>
      <c r="C37" s="15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21"/>
      <c r="Y37" s="13"/>
      <c r="Z37" s="13"/>
      <c r="AA37" s="13"/>
      <c r="AB37" s="13"/>
      <c r="AC37" s="13"/>
      <c r="AD37" s="15"/>
      <c r="AE37" s="16">
        <f t="shared" si="6"/>
        <v>0</v>
      </c>
      <c r="AF37" s="16">
        <f t="shared" si="2"/>
        <v>0</v>
      </c>
      <c r="AG37" s="17">
        <f t="shared" si="3"/>
        <v>23</v>
      </c>
      <c r="AH37" s="16">
        <f t="shared" si="7"/>
        <v>0</v>
      </c>
      <c r="AI37" s="18">
        <v>100.0</v>
      </c>
      <c r="AJ37" s="16">
        <f t="shared" si="5"/>
        <v>-2300</v>
      </c>
    </row>
    <row r="38">
      <c r="A38" s="20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5"/>
      <c r="AE38" s="16">
        <f t="shared" si="6"/>
        <v>0</v>
      </c>
      <c r="AF38" s="16">
        <f t="shared" si="2"/>
        <v>0</v>
      </c>
      <c r="AG38" s="17">
        <f t="shared" si="3"/>
        <v>23</v>
      </c>
      <c r="AH38" s="16">
        <f t="shared" si="7"/>
        <v>0</v>
      </c>
      <c r="AI38" s="18">
        <v>100.0</v>
      </c>
      <c r="AJ38" s="16">
        <f t="shared" si="5"/>
        <v>-2300</v>
      </c>
    </row>
    <row r="39">
      <c r="A39" s="20"/>
      <c r="B39" s="15"/>
      <c r="C39" s="15"/>
      <c r="D39" s="15"/>
      <c r="E39" s="13"/>
      <c r="F39" s="13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6">
        <f t="shared" si="6"/>
        <v>0</v>
      </c>
      <c r="AF39" s="16">
        <f t="shared" si="2"/>
        <v>0</v>
      </c>
      <c r="AG39" s="17">
        <f t="shared" si="3"/>
        <v>23</v>
      </c>
      <c r="AH39" s="16">
        <f t="shared" si="7"/>
        <v>0</v>
      </c>
      <c r="AI39" s="18">
        <v>100.0</v>
      </c>
      <c r="AJ39" s="16">
        <f t="shared" si="5"/>
        <v>-2300</v>
      </c>
    </row>
    <row r="40">
      <c r="A40" s="20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4"/>
      <c r="W40" s="15"/>
      <c r="X40" s="15"/>
      <c r="Y40" s="15"/>
      <c r="Z40" s="15"/>
      <c r="AA40" s="15"/>
      <c r="AB40" s="15"/>
      <c r="AC40" s="15"/>
      <c r="AD40" s="15"/>
      <c r="AE40" s="16">
        <f t="shared" si="6"/>
        <v>0</v>
      </c>
      <c r="AF40" s="16">
        <f t="shared" si="2"/>
        <v>0</v>
      </c>
      <c r="AG40" s="17">
        <f t="shared" si="3"/>
        <v>23</v>
      </c>
      <c r="AH40" s="16">
        <f t="shared" si="7"/>
        <v>0</v>
      </c>
      <c r="AI40" s="18">
        <v>100.0</v>
      </c>
      <c r="AJ40" s="16">
        <f t="shared" si="5"/>
        <v>-2300</v>
      </c>
    </row>
    <row r="41">
      <c r="A41" s="20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6">
        <f>SUM(D41:AC41)</f>
        <v>0</v>
      </c>
      <c r="AF41" s="16">
        <f t="shared" si="2"/>
        <v>0</v>
      </c>
      <c r="AG41" s="17">
        <f t="shared" si="3"/>
        <v>23</v>
      </c>
      <c r="AH41" s="16">
        <f t="shared" si="7"/>
        <v>0</v>
      </c>
      <c r="AI41" s="18">
        <v>100.0</v>
      </c>
      <c r="AJ41" s="16">
        <f t="shared" si="5"/>
        <v>-2300</v>
      </c>
    </row>
    <row r="42">
      <c r="A42" s="2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6">
        <f t="shared" ref="AE42:AE61" si="8">SUM(B42:AC42)</f>
        <v>0</v>
      </c>
      <c r="AF42" s="16">
        <f t="shared" si="2"/>
        <v>0</v>
      </c>
      <c r="AG42" s="17">
        <f t="shared" si="3"/>
        <v>23</v>
      </c>
      <c r="AH42" s="16">
        <f t="shared" si="7"/>
        <v>0</v>
      </c>
      <c r="AI42" s="18">
        <v>100.0</v>
      </c>
      <c r="AJ42" s="16">
        <f t="shared" si="5"/>
        <v>-2300</v>
      </c>
    </row>
    <row r="43">
      <c r="A43" s="20"/>
      <c r="B43" s="15"/>
      <c r="C43" s="15"/>
      <c r="D43" s="15"/>
      <c r="E43" s="15"/>
      <c r="F43" s="13"/>
      <c r="G43" s="13"/>
      <c r="H43" s="13"/>
      <c r="I43" s="15"/>
      <c r="J43" s="13"/>
      <c r="K43" s="13"/>
      <c r="L43" s="13"/>
      <c r="M43" s="13"/>
      <c r="N43" s="13"/>
      <c r="O43" s="15"/>
      <c r="P43" s="13"/>
      <c r="Q43" s="13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6">
        <f t="shared" si="8"/>
        <v>0</v>
      </c>
      <c r="AF43" s="16">
        <f t="shared" si="2"/>
        <v>0</v>
      </c>
      <c r="AG43" s="17">
        <f t="shared" si="3"/>
        <v>23</v>
      </c>
      <c r="AH43" s="16">
        <f t="shared" si="7"/>
        <v>0</v>
      </c>
      <c r="AI43" s="18">
        <v>100.0</v>
      </c>
      <c r="AJ43" s="16">
        <f t="shared" si="5"/>
        <v>-2300</v>
      </c>
    </row>
    <row r="44">
      <c r="A44" s="20"/>
      <c r="B44" s="15"/>
      <c r="C44" s="15"/>
      <c r="D44" s="15"/>
      <c r="E44" s="13"/>
      <c r="F44" s="15"/>
      <c r="G44" s="13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6">
        <f t="shared" si="8"/>
        <v>0</v>
      </c>
      <c r="AF44" s="16">
        <f t="shared" si="2"/>
        <v>0</v>
      </c>
      <c r="AG44" s="17">
        <f t="shared" si="3"/>
        <v>23</v>
      </c>
      <c r="AH44" s="16">
        <f t="shared" si="7"/>
        <v>0</v>
      </c>
      <c r="AI44" s="18">
        <v>100.0</v>
      </c>
      <c r="AJ44" s="16">
        <f t="shared" si="5"/>
        <v>-2300</v>
      </c>
    </row>
    <row r="45">
      <c r="A45" s="2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5"/>
      <c r="AD45" s="15"/>
      <c r="AE45" s="16">
        <f t="shared" si="8"/>
        <v>0</v>
      </c>
      <c r="AF45" s="16">
        <f t="shared" si="2"/>
        <v>0</v>
      </c>
      <c r="AG45" s="17">
        <f t="shared" si="3"/>
        <v>23</v>
      </c>
      <c r="AH45" s="16">
        <f t="shared" si="7"/>
        <v>0</v>
      </c>
      <c r="AI45" s="18">
        <v>100.0</v>
      </c>
      <c r="AJ45" s="16">
        <f t="shared" si="5"/>
        <v>-2300</v>
      </c>
    </row>
    <row r="46">
      <c r="A46" s="20"/>
      <c r="B46" s="15"/>
      <c r="C46" s="13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6">
        <f t="shared" si="8"/>
        <v>0</v>
      </c>
      <c r="AF46" s="16">
        <f t="shared" si="2"/>
        <v>0</v>
      </c>
      <c r="AG46" s="17">
        <f t="shared" si="3"/>
        <v>23</v>
      </c>
      <c r="AH46" s="16">
        <f t="shared" si="7"/>
        <v>0</v>
      </c>
      <c r="AI46" s="18">
        <v>100.0</v>
      </c>
      <c r="AJ46" s="16">
        <f t="shared" si="5"/>
        <v>-2300</v>
      </c>
    </row>
    <row r="47">
      <c r="A47" s="2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6">
        <f t="shared" si="8"/>
        <v>0</v>
      </c>
      <c r="AF47" s="16">
        <f t="shared" si="2"/>
        <v>0</v>
      </c>
      <c r="AG47" s="17">
        <f t="shared" si="3"/>
        <v>23</v>
      </c>
      <c r="AH47" s="16">
        <f t="shared" si="7"/>
        <v>0</v>
      </c>
      <c r="AI47" s="18">
        <v>100.0</v>
      </c>
      <c r="AJ47" s="16">
        <f t="shared" si="5"/>
        <v>-2300</v>
      </c>
    </row>
    <row r="48">
      <c r="A48" s="20"/>
      <c r="B48" s="15"/>
      <c r="C48" s="15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5"/>
      <c r="AE48" s="16">
        <f t="shared" si="8"/>
        <v>0</v>
      </c>
      <c r="AF48" s="16">
        <f t="shared" si="2"/>
        <v>0</v>
      </c>
      <c r="AG48" s="17">
        <f t="shared" si="3"/>
        <v>23</v>
      </c>
      <c r="AH48" s="16">
        <f t="shared" si="7"/>
        <v>0</v>
      </c>
      <c r="AI48" s="18">
        <v>100.0</v>
      </c>
      <c r="AJ48" s="16">
        <f t="shared" si="5"/>
        <v>-2300</v>
      </c>
    </row>
    <row r="49">
      <c r="A49" s="2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5"/>
      <c r="AE49" s="16">
        <f t="shared" si="8"/>
        <v>0</v>
      </c>
      <c r="AF49" s="16">
        <f t="shared" si="2"/>
        <v>0</v>
      </c>
      <c r="AG49" s="17">
        <f t="shared" si="3"/>
        <v>23</v>
      </c>
      <c r="AH49" s="16">
        <f t="shared" si="7"/>
        <v>0</v>
      </c>
      <c r="AI49" s="18">
        <v>100.0</v>
      </c>
      <c r="AJ49" s="16">
        <f t="shared" si="5"/>
        <v>-2300</v>
      </c>
    </row>
    <row r="50">
      <c r="A50" s="20"/>
      <c r="B50" s="15"/>
      <c r="C50" s="15"/>
      <c r="D50" s="15"/>
      <c r="E50" s="15"/>
      <c r="F50" s="15"/>
      <c r="G50" s="15"/>
      <c r="H50" s="13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6">
        <f t="shared" si="8"/>
        <v>0</v>
      </c>
      <c r="AF50" s="16">
        <f t="shared" si="2"/>
        <v>0</v>
      </c>
      <c r="AG50" s="17">
        <f t="shared" si="3"/>
        <v>23</v>
      </c>
      <c r="AH50" s="16">
        <f t="shared" si="7"/>
        <v>0</v>
      </c>
      <c r="AI50" s="18">
        <v>100.0</v>
      </c>
      <c r="AJ50" s="16">
        <f t="shared" si="5"/>
        <v>-2300</v>
      </c>
    </row>
    <row r="51">
      <c r="A51" s="20"/>
      <c r="B51" s="13"/>
      <c r="C51" s="13"/>
      <c r="D51" s="13"/>
      <c r="E51" s="13"/>
      <c r="F51" s="13"/>
      <c r="G51" s="13"/>
      <c r="H51" s="13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6">
        <f t="shared" si="8"/>
        <v>0</v>
      </c>
      <c r="AF51" s="16">
        <f t="shared" si="2"/>
        <v>0</v>
      </c>
      <c r="AG51" s="17">
        <f t="shared" si="3"/>
        <v>23</v>
      </c>
      <c r="AH51" s="16">
        <f t="shared" si="7"/>
        <v>0</v>
      </c>
      <c r="AI51" s="18">
        <v>100.0</v>
      </c>
      <c r="AJ51" s="16">
        <f t="shared" si="5"/>
        <v>-2300</v>
      </c>
    </row>
    <row r="52">
      <c r="A52" s="2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5"/>
      <c r="AE52" s="16">
        <f t="shared" si="8"/>
        <v>0</v>
      </c>
      <c r="AF52" s="16">
        <f t="shared" si="2"/>
        <v>0</v>
      </c>
      <c r="AG52" s="17">
        <f t="shared" si="3"/>
        <v>23</v>
      </c>
      <c r="AH52" s="16">
        <f t="shared" si="7"/>
        <v>0</v>
      </c>
      <c r="AI52" s="18">
        <v>100.0</v>
      </c>
      <c r="AJ52" s="16">
        <f t="shared" si="5"/>
        <v>-2300</v>
      </c>
    </row>
    <row r="53">
      <c r="A53" s="20"/>
      <c r="B53" s="15"/>
      <c r="C53" s="15"/>
      <c r="D53" s="13"/>
      <c r="E53" s="15"/>
      <c r="F53" s="1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5"/>
      <c r="S53" s="13"/>
      <c r="T53" s="13"/>
      <c r="U53" s="13"/>
      <c r="V53" s="13"/>
      <c r="W53" s="13"/>
      <c r="X53" s="13"/>
      <c r="Y53" s="13"/>
      <c r="Z53" s="15"/>
      <c r="AA53" s="15"/>
      <c r="AB53" s="15"/>
      <c r="AC53" s="15"/>
      <c r="AD53" s="15"/>
      <c r="AE53" s="16">
        <f t="shared" si="8"/>
        <v>0</v>
      </c>
      <c r="AF53" s="16">
        <f t="shared" si="2"/>
        <v>0</v>
      </c>
      <c r="AG53" s="17">
        <f t="shared" si="3"/>
        <v>23</v>
      </c>
      <c r="AH53" s="16">
        <f t="shared" si="7"/>
        <v>0</v>
      </c>
      <c r="AI53" s="18">
        <v>100.0</v>
      </c>
      <c r="AJ53" s="16">
        <f t="shared" si="5"/>
        <v>-2300</v>
      </c>
    </row>
    <row r="54">
      <c r="A54" s="20"/>
      <c r="B54" s="13"/>
      <c r="C54" s="13"/>
      <c r="D54" s="13"/>
      <c r="E54" s="13"/>
      <c r="F54" s="13"/>
      <c r="G54" s="13"/>
      <c r="H54" s="1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6">
        <f t="shared" si="8"/>
        <v>0</v>
      </c>
      <c r="AF54" s="16">
        <f t="shared" si="2"/>
        <v>0</v>
      </c>
      <c r="AG54" s="17">
        <f t="shared" si="3"/>
        <v>23</v>
      </c>
      <c r="AH54" s="16">
        <f t="shared" si="7"/>
        <v>0</v>
      </c>
      <c r="AI54" s="18">
        <v>100.0</v>
      </c>
      <c r="AJ54" s="16">
        <f t="shared" si="5"/>
        <v>-2300</v>
      </c>
    </row>
    <row r="55">
      <c r="A55" s="20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3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6">
        <f t="shared" si="8"/>
        <v>0</v>
      </c>
      <c r="AF55" s="16">
        <f t="shared" si="2"/>
        <v>0</v>
      </c>
      <c r="AG55" s="17">
        <f t="shared" si="3"/>
        <v>23</v>
      </c>
      <c r="AH55" s="16">
        <f t="shared" si="7"/>
        <v>0</v>
      </c>
      <c r="AI55" s="18">
        <v>100.0</v>
      </c>
      <c r="AJ55" s="16">
        <f t="shared" si="5"/>
        <v>-2300</v>
      </c>
    </row>
    <row r="56">
      <c r="A56" s="20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6">
        <f t="shared" si="8"/>
        <v>0</v>
      </c>
      <c r="AF56" s="16">
        <f t="shared" si="2"/>
        <v>0</v>
      </c>
      <c r="AG56" s="17">
        <f t="shared" si="3"/>
        <v>23</v>
      </c>
      <c r="AH56" s="16">
        <f t="shared" si="7"/>
        <v>0</v>
      </c>
      <c r="AI56" s="18">
        <v>100.0</v>
      </c>
      <c r="AJ56" s="16">
        <f t="shared" si="5"/>
        <v>-2300</v>
      </c>
    </row>
    <row r="57">
      <c r="A57" s="20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6">
        <f t="shared" si="8"/>
        <v>0</v>
      </c>
      <c r="AF57" s="16">
        <f t="shared" si="2"/>
        <v>0</v>
      </c>
      <c r="AG57" s="17">
        <f t="shared" si="3"/>
        <v>23</v>
      </c>
      <c r="AH57" s="16">
        <f t="shared" si="7"/>
        <v>0</v>
      </c>
      <c r="AI57" s="18">
        <v>100.0</v>
      </c>
      <c r="AJ57" s="16">
        <f t="shared" si="5"/>
        <v>-2300</v>
      </c>
    </row>
    <row r="58">
      <c r="A58" s="20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6">
        <f t="shared" si="8"/>
        <v>0</v>
      </c>
      <c r="AF58" s="16">
        <f t="shared" si="2"/>
        <v>0</v>
      </c>
      <c r="AG58" s="17">
        <f t="shared" si="3"/>
        <v>23</v>
      </c>
      <c r="AH58" s="16">
        <f t="shared" si="7"/>
        <v>0</v>
      </c>
      <c r="AI58" s="18">
        <v>100.0</v>
      </c>
      <c r="AJ58" s="16">
        <f t="shared" si="5"/>
        <v>-2300</v>
      </c>
    </row>
    <row r="59">
      <c r="A59" s="20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6">
        <f t="shared" si="8"/>
        <v>0</v>
      </c>
      <c r="AF59" s="16">
        <f t="shared" si="2"/>
        <v>0</v>
      </c>
      <c r="AG59" s="17">
        <f t="shared" si="3"/>
        <v>23</v>
      </c>
      <c r="AH59" s="16">
        <f t="shared" si="7"/>
        <v>0</v>
      </c>
      <c r="AI59" s="18">
        <v>100.0</v>
      </c>
      <c r="AJ59" s="16">
        <f t="shared" si="5"/>
        <v>-2300</v>
      </c>
    </row>
    <row r="60">
      <c r="A60" s="20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6">
        <f t="shared" si="8"/>
        <v>0</v>
      </c>
      <c r="AF60" s="16">
        <f t="shared" si="2"/>
        <v>0</v>
      </c>
      <c r="AG60" s="17">
        <f t="shared" si="3"/>
        <v>23</v>
      </c>
      <c r="AH60" s="16">
        <f t="shared" si="7"/>
        <v>0</v>
      </c>
      <c r="AI60" s="18">
        <v>100.0</v>
      </c>
      <c r="AJ60" s="16">
        <f t="shared" si="5"/>
        <v>-2300</v>
      </c>
    </row>
    <row r="61">
      <c r="A61" s="20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6">
        <f t="shared" si="8"/>
        <v>0</v>
      </c>
      <c r="AF61" s="16">
        <f t="shared" si="2"/>
        <v>0</v>
      </c>
      <c r="AG61" s="17">
        <f t="shared" si="3"/>
        <v>23</v>
      </c>
      <c r="AH61" s="16">
        <f t="shared" si="7"/>
        <v>0</v>
      </c>
      <c r="AI61" s="22">
        <v>100.0</v>
      </c>
      <c r="AJ61" s="23">
        <f t="shared" si="5"/>
        <v>-2300</v>
      </c>
    </row>
    <row r="62">
      <c r="A62" s="24" t="s">
        <v>42</v>
      </c>
      <c r="B62" s="25">
        <f t="shared" ref="B62:AC62" si="9">SUM(B7:B61)</f>
        <v>140</v>
      </c>
      <c r="C62" s="25">
        <f t="shared" si="9"/>
        <v>125</v>
      </c>
      <c r="D62" s="25">
        <f t="shared" si="9"/>
        <v>110</v>
      </c>
      <c r="E62" s="25">
        <f t="shared" si="9"/>
        <v>110</v>
      </c>
      <c r="F62" s="25">
        <f t="shared" si="9"/>
        <v>60</v>
      </c>
      <c r="G62" s="25">
        <f t="shared" si="9"/>
        <v>110</v>
      </c>
      <c r="H62" s="25">
        <f t="shared" si="9"/>
        <v>120</v>
      </c>
      <c r="I62" s="25">
        <f t="shared" si="9"/>
        <v>130</v>
      </c>
      <c r="J62" s="25">
        <f t="shared" si="9"/>
        <v>129</v>
      </c>
      <c r="K62" s="25">
        <f t="shared" si="9"/>
        <v>70</v>
      </c>
      <c r="L62" s="25">
        <f t="shared" si="9"/>
        <v>70</v>
      </c>
      <c r="M62" s="25">
        <f t="shared" si="9"/>
        <v>130</v>
      </c>
      <c r="N62" s="25">
        <f t="shared" si="9"/>
        <v>130</v>
      </c>
      <c r="O62" s="25">
        <f t="shared" si="9"/>
        <v>70</v>
      </c>
      <c r="P62" s="25">
        <f t="shared" si="9"/>
        <v>170</v>
      </c>
      <c r="Q62" s="25">
        <f t="shared" si="9"/>
        <v>140</v>
      </c>
      <c r="R62" s="25">
        <f t="shared" si="9"/>
        <v>130</v>
      </c>
      <c r="S62" s="25">
        <f t="shared" si="9"/>
        <v>100</v>
      </c>
      <c r="T62" s="25">
        <f t="shared" si="9"/>
        <v>95</v>
      </c>
      <c r="U62" s="25">
        <f t="shared" si="9"/>
        <v>135</v>
      </c>
      <c r="V62" s="25">
        <f t="shared" si="9"/>
        <v>140</v>
      </c>
      <c r="W62" s="25">
        <f t="shared" si="9"/>
        <v>135</v>
      </c>
      <c r="X62" s="25">
        <f t="shared" si="9"/>
        <v>135</v>
      </c>
      <c r="Y62" s="25">
        <f t="shared" si="9"/>
        <v>100</v>
      </c>
      <c r="Z62" s="25">
        <f t="shared" si="9"/>
        <v>95</v>
      </c>
      <c r="AA62" s="25">
        <f t="shared" si="9"/>
        <v>70</v>
      </c>
      <c r="AB62" s="25">
        <f t="shared" si="9"/>
        <v>95</v>
      </c>
      <c r="AC62" s="25">
        <f t="shared" si="9"/>
        <v>95</v>
      </c>
      <c r="AD62" s="25"/>
      <c r="AE62" s="25">
        <f>SUM(AE7:AE61)</f>
        <v>3139</v>
      </c>
      <c r="AF62" s="26">
        <f>iferror(AE62/countif($B$7:$AC$44,"&gt;0"),0)</f>
        <v>61.54901961</v>
      </c>
      <c r="AG62" s="26"/>
      <c r="AH62" s="25">
        <f>SUM(AH7:AH44)</f>
        <v>51</v>
      </c>
      <c r="AI62" s="16"/>
      <c r="AJ62" s="16"/>
    </row>
    <row r="63">
      <c r="A63" s="6" t="s">
        <v>43</v>
      </c>
      <c r="B63" s="15">
        <f t="shared" ref="B63:AC63" si="10">iferror(B62/B64,0)</f>
        <v>70</v>
      </c>
      <c r="C63" s="15">
        <f t="shared" si="10"/>
        <v>62.5</v>
      </c>
      <c r="D63" s="15">
        <f t="shared" si="10"/>
        <v>55</v>
      </c>
      <c r="E63" s="15">
        <f t="shared" si="10"/>
        <v>55</v>
      </c>
      <c r="F63" s="15">
        <f t="shared" si="10"/>
        <v>60</v>
      </c>
      <c r="G63" s="15">
        <f t="shared" si="10"/>
        <v>55</v>
      </c>
      <c r="H63" s="15">
        <f t="shared" si="10"/>
        <v>60</v>
      </c>
      <c r="I63" s="15">
        <f t="shared" si="10"/>
        <v>65</v>
      </c>
      <c r="J63" s="15">
        <f t="shared" si="10"/>
        <v>64.5</v>
      </c>
      <c r="K63" s="15">
        <f t="shared" si="10"/>
        <v>70</v>
      </c>
      <c r="L63" s="15">
        <f t="shared" si="10"/>
        <v>70</v>
      </c>
      <c r="M63" s="15">
        <f t="shared" si="10"/>
        <v>65</v>
      </c>
      <c r="N63" s="15">
        <f t="shared" si="10"/>
        <v>65</v>
      </c>
      <c r="O63" s="15">
        <f t="shared" si="10"/>
        <v>70</v>
      </c>
      <c r="P63" s="15">
        <f t="shared" si="10"/>
        <v>85</v>
      </c>
      <c r="Q63" s="15">
        <f t="shared" si="10"/>
        <v>70</v>
      </c>
      <c r="R63" s="15">
        <f t="shared" si="10"/>
        <v>65</v>
      </c>
      <c r="S63" s="15">
        <f t="shared" si="10"/>
        <v>50</v>
      </c>
      <c r="T63" s="15">
        <f t="shared" si="10"/>
        <v>47.5</v>
      </c>
      <c r="U63" s="15">
        <f t="shared" si="10"/>
        <v>67.5</v>
      </c>
      <c r="V63" s="15">
        <f t="shared" si="10"/>
        <v>70</v>
      </c>
      <c r="W63" s="15">
        <f t="shared" si="10"/>
        <v>67.5</v>
      </c>
      <c r="X63" s="15">
        <f t="shared" si="10"/>
        <v>67.5</v>
      </c>
      <c r="Y63" s="15">
        <f t="shared" si="10"/>
        <v>50</v>
      </c>
      <c r="Z63" s="15">
        <f t="shared" si="10"/>
        <v>47.5</v>
      </c>
      <c r="AA63" s="15">
        <f t="shared" si="10"/>
        <v>70</v>
      </c>
      <c r="AB63" s="15">
        <f t="shared" si="10"/>
        <v>47.5</v>
      </c>
      <c r="AC63" s="15">
        <f t="shared" si="10"/>
        <v>47.5</v>
      </c>
      <c r="AD63" s="15"/>
      <c r="AE63" s="15">
        <f>iferror(AE62/AE64,0)</f>
        <v>1569.5</v>
      </c>
      <c r="AF63" s="27"/>
      <c r="AG63" s="27"/>
      <c r="AH63" s="27"/>
      <c r="AI63" s="16"/>
      <c r="AJ63" s="16"/>
    </row>
    <row r="64">
      <c r="A64" s="6" t="s">
        <v>44</v>
      </c>
      <c r="B64" s="15">
        <f t="shared" ref="B64:AC64" si="11">countif(B7:B61,"&gt;0")</f>
        <v>2</v>
      </c>
      <c r="C64" s="15">
        <f t="shared" si="11"/>
        <v>2</v>
      </c>
      <c r="D64" s="15">
        <f t="shared" si="11"/>
        <v>2</v>
      </c>
      <c r="E64" s="15">
        <f t="shared" si="11"/>
        <v>2</v>
      </c>
      <c r="F64" s="15">
        <f t="shared" si="11"/>
        <v>1</v>
      </c>
      <c r="G64" s="15">
        <f t="shared" si="11"/>
        <v>2</v>
      </c>
      <c r="H64" s="15">
        <f t="shared" si="11"/>
        <v>2</v>
      </c>
      <c r="I64" s="15">
        <f t="shared" si="11"/>
        <v>2</v>
      </c>
      <c r="J64" s="15">
        <f t="shared" si="11"/>
        <v>2</v>
      </c>
      <c r="K64" s="15">
        <f t="shared" si="11"/>
        <v>1</v>
      </c>
      <c r="L64" s="15">
        <f t="shared" si="11"/>
        <v>1</v>
      </c>
      <c r="M64" s="15">
        <f t="shared" si="11"/>
        <v>2</v>
      </c>
      <c r="N64" s="15">
        <f t="shared" si="11"/>
        <v>2</v>
      </c>
      <c r="O64" s="15">
        <f t="shared" si="11"/>
        <v>1</v>
      </c>
      <c r="P64" s="15">
        <f t="shared" si="11"/>
        <v>2</v>
      </c>
      <c r="Q64" s="15">
        <f t="shared" si="11"/>
        <v>2</v>
      </c>
      <c r="R64" s="15">
        <f t="shared" si="11"/>
        <v>2</v>
      </c>
      <c r="S64" s="15">
        <f t="shared" si="11"/>
        <v>2</v>
      </c>
      <c r="T64" s="15">
        <f t="shared" si="11"/>
        <v>2</v>
      </c>
      <c r="U64" s="15">
        <f t="shared" si="11"/>
        <v>2</v>
      </c>
      <c r="V64" s="15">
        <f t="shared" si="11"/>
        <v>2</v>
      </c>
      <c r="W64" s="15">
        <f t="shared" si="11"/>
        <v>2</v>
      </c>
      <c r="X64" s="15">
        <f t="shared" si="11"/>
        <v>2</v>
      </c>
      <c r="Y64" s="15">
        <f t="shared" si="11"/>
        <v>2</v>
      </c>
      <c r="Z64" s="15">
        <f t="shared" si="11"/>
        <v>2</v>
      </c>
      <c r="AA64" s="15">
        <f t="shared" si="11"/>
        <v>1</v>
      </c>
      <c r="AB64" s="15">
        <f t="shared" si="11"/>
        <v>2</v>
      </c>
      <c r="AC64" s="15">
        <f t="shared" si="11"/>
        <v>2</v>
      </c>
      <c r="AD64" s="15"/>
      <c r="AE64" s="15">
        <f>countif(AE7:AE61,"&gt;0")</f>
        <v>2</v>
      </c>
      <c r="AF64" s="16"/>
      <c r="AG64" s="16"/>
      <c r="AH64" s="16"/>
      <c r="AI64" s="16"/>
      <c r="AJ64" s="16"/>
    </row>
    <row r="6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3"/>
      <c r="AE65" s="16"/>
      <c r="AF65" s="16"/>
      <c r="AG65" s="16"/>
      <c r="AH65" s="16"/>
      <c r="AI65" s="16"/>
      <c r="AJ65" s="16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8"/>
      <c r="AF66" s="28"/>
      <c r="AG66" s="28"/>
      <c r="AH66" s="28"/>
      <c r="AI66" s="28"/>
      <c r="AJ66" s="28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>
      <c r="A68" s="6" t="s">
        <v>45</v>
      </c>
      <c r="B68" s="15">
        <f t="shared" ref="B68:AC68" si="12">B63</f>
        <v>70</v>
      </c>
      <c r="C68" s="15">
        <f t="shared" si="12"/>
        <v>62.5</v>
      </c>
      <c r="D68" s="15">
        <f t="shared" si="12"/>
        <v>55</v>
      </c>
      <c r="E68" s="15">
        <f t="shared" si="12"/>
        <v>55</v>
      </c>
      <c r="F68" s="15">
        <f t="shared" si="12"/>
        <v>60</v>
      </c>
      <c r="G68" s="15">
        <f t="shared" si="12"/>
        <v>55</v>
      </c>
      <c r="H68" s="15">
        <f t="shared" si="12"/>
        <v>60</v>
      </c>
      <c r="I68" s="15">
        <f t="shared" si="12"/>
        <v>65</v>
      </c>
      <c r="J68" s="15">
        <f t="shared" si="12"/>
        <v>64.5</v>
      </c>
      <c r="K68" s="15">
        <f t="shared" si="12"/>
        <v>70</v>
      </c>
      <c r="L68" s="15">
        <f t="shared" si="12"/>
        <v>70</v>
      </c>
      <c r="M68" s="15">
        <f t="shared" si="12"/>
        <v>65</v>
      </c>
      <c r="N68" s="15">
        <f t="shared" si="12"/>
        <v>65</v>
      </c>
      <c r="O68" s="15">
        <f t="shared" si="12"/>
        <v>70</v>
      </c>
      <c r="P68" s="15">
        <f t="shared" si="12"/>
        <v>85</v>
      </c>
      <c r="Q68" s="15">
        <f t="shared" si="12"/>
        <v>70</v>
      </c>
      <c r="R68" s="15">
        <f t="shared" si="12"/>
        <v>65</v>
      </c>
      <c r="S68" s="15">
        <f t="shared" si="12"/>
        <v>50</v>
      </c>
      <c r="T68" s="15">
        <f t="shared" si="12"/>
        <v>47.5</v>
      </c>
      <c r="U68" s="15">
        <f t="shared" si="12"/>
        <v>67.5</v>
      </c>
      <c r="V68" s="15">
        <f t="shared" si="12"/>
        <v>70</v>
      </c>
      <c r="W68" s="15">
        <f t="shared" si="12"/>
        <v>67.5</v>
      </c>
      <c r="X68" s="15">
        <f t="shared" si="12"/>
        <v>67.5</v>
      </c>
      <c r="Y68" s="15">
        <f t="shared" si="12"/>
        <v>50</v>
      </c>
      <c r="Z68" s="15">
        <f t="shared" si="12"/>
        <v>47.5</v>
      </c>
      <c r="AA68" s="15">
        <f t="shared" si="12"/>
        <v>70</v>
      </c>
      <c r="AB68" s="15">
        <f t="shared" si="12"/>
        <v>47.5</v>
      </c>
      <c r="AC68" s="15">
        <f t="shared" si="12"/>
        <v>47.5</v>
      </c>
      <c r="AD68" s="2"/>
    </row>
    <row r="69">
      <c r="A69" s="6" t="s">
        <v>46</v>
      </c>
      <c r="B69" s="8">
        <v>100.0</v>
      </c>
      <c r="C69" s="8">
        <v>100.0</v>
      </c>
      <c r="D69" s="8">
        <v>100.0</v>
      </c>
      <c r="E69" s="8">
        <v>100.0</v>
      </c>
      <c r="F69" s="8">
        <v>100.0</v>
      </c>
      <c r="G69" s="8">
        <v>100.0</v>
      </c>
      <c r="H69" s="8">
        <v>100.0</v>
      </c>
      <c r="I69" s="8">
        <v>100.0</v>
      </c>
      <c r="J69" s="8">
        <v>100.0</v>
      </c>
      <c r="K69" s="8">
        <v>100.0</v>
      </c>
      <c r="L69" s="8">
        <v>100.0</v>
      </c>
      <c r="M69" s="8">
        <v>100.0</v>
      </c>
      <c r="N69" s="8">
        <v>100.0</v>
      </c>
      <c r="O69" s="8">
        <v>100.0</v>
      </c>
      <c r="P69" s="8">
        <v>100.0</v>
      </c>
      <c r="Q69" s="8">
        <v>100.0</v>
      </c>
      <c r="R69" s="8">
        <v>100.0</v>
      </c>
      <c r="S69" s="8">
        <v>100.0</v>
      </c>
      <c r="T69" s="8">
        <v>100.0</v>
      </c>
      <c r="U69" s="8">
        <v>100.0</v>
      </c>
      <c r="V69" s="8">
        <v>100.0</v>
      </c>
      <c r="W69" s="8">
        <v>100.0</v>
      </c>
      <c r="X69" s="8">
        <v>100.0</v>
      </c>
      <c r="Y69" s="8">
        <v>100.0</v>
      </c>
      <c r="Z69" s="8">
        <v>100.0</v>
      </c>
      <c r="AA69" s="8">
        <v>100.0</v>
      </c>
      <c r="AB69" s="8">
        <v>100.0</v>
      </c>
      <c r="AC69" s="8">
        <v>100.0</v>
      </c>
      <c r="AD69" s="8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</row>
    <row r="1007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</row>
    <row r="1008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</row>
    <row r="1009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</row>
    <row r="1010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</row>
    <row r="1011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</row>
    <row r="1012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</row>
    <row r="1013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</row>
    <row r="1014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</row>
    <row r="1015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</row>
    <row r="101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</row>
    <row r="1017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</row>
    <row r="1018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</row>
    <row r="1019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</row>
    <row r="1020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</row>
    <row r="1021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</row>
    <row r="1022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</row>
    <row r="1023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</row>
    <row r="1024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</row>
    <row r="1025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</row>
    <row r="102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</row>
    <row r="1027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</row>
    <row r="1028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</row>
    <row r="1029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</row>
    <row r="1030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</row>
    <row r="1031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</row>
    <row r="1032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</row>
    <row r="1033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</row>
    <row r="1034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</row>
    <row r="1035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</row>
    <row r="103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</row>
    <row r="1037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</row>
    <row r="1038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</row>
    <row r="1039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</row>
    <row r="1040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</row>
    <row r="1041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</row>
    <row r="1042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</row>
    <row r="1043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</row>
    <row r="1044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</row>
    <row r="1045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</row>
    <row r="104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</row>
    <row r="1047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</row>
    <row r="1048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/>
  <cols>
    <col customWidth="1" min="1" max="1" width="31.13"/>
    <col customWidth="1" min="2" max="2" width="5.75"/>
    <col customWidth="1" min="3" max="3" width="5.88"/>
    <col customWidth="1" min="4" max="4" width="6.25"/>
    <col customWidth="1" min="5" max="5" width="5.88"/>
    <col customWidth="1" min="6" max="6" width="6.0"/>
    <col customWidth="1" min="7" max="7" width="5.88"/>
    <col customWidth="1" min="8" max="8" width="5.63"/>
    <col customWidth="1" min="9" max="9" width="5.75"/>
    <col customWidth="1" min="10" max="10" width="6.0"/>
    <col customWidth="1" min="11" max="11" width="6.25"/>
    <col customWidth="1" min="12" max="12" width="6.75"/>
    <col customWidth="1" min="13" max="13" width="6.5"/>
    <col customWidth="1" min="14" max="14" width="6.38"/>
    <col customWidth="1" min="15" max="15" width="6.13"/>
    <col customWidth="1" min="16" max="17" width="6.75"/>
    <col customWidth="1" min="18" max="18" width="6.88"/>
    <col customWidth="1" min="19" max="19" width="7.25"/>
    <col customWidth="1" min="20" max="20" width="6.63"/>
    <col customWidth="1" min="21" max="21" width="7.25"/>
    <col customWidth="1" min="22" max="22" width="7.0"/>
    <col customWidth="1" min="23" max="23" width="7.13"/>
    <col customWidth="1" min="24" max="25" width="6.63"/>
    <col customWidth="1" min="26" max="26" width="6.88"/>
    <col customWidth="1" min="27" max="27" width="7.0"/>
    <col customWidth="1" min="28" max="28" width="6.13"/>
    <col customWidth="1" min="29" max="29" width="6.38"/>
    <col customWidth="1" min="30" max="30" width="6.75"/>
    <col customWidth="1" min="31" max="33" width="6.63"/>
    <col customWidth="1" min="34" max="35" width="9.13"/>
    <col customWidth="1" min="36" max="36" width="9.75"/>
    <col customWidth="1" min="37" max="37" width="12.25"/>
    <col customWidth="1" min="38" max="38" width="9.38"/>
    <col customWidth="1" min="39" max="39" width="12.25"/>
  </cols>
  <sheetData>
    <row r="1">
      <c r="A1" s="1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4"/>
      <c r="X1" s="4"/>
      <c r="Y1" s="2"/>
      <c r="Z1" s="2"/>
      <c r="AA1" s="2"/>
      <c r="AB1" s="2"/>
      <c r="AC1" s="2"/>
      <c r="AD1" s="2"/>
      <c r="AE1" s="2"/>
      <c r="AF1" s="2"/>
      <c r="AG1" s="2"/>
      <c r="AJ1" s="5">
        <f>today()</f>
        <v>45558</v>
      </c>
    </row>
    <row r="2">
      <c r="A2" s="6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J2" s="5">
        <f>eomonth(AJ1,-1)</f>
        <v>45535</v>
      </c>
    </row>
    <row r="3">
      <c r="A3" s="6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8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8"/>
      <c r="AF4" s="8"/>
      <c r="AG4" s="8"/>
    </row>
    <row r="5">
      <c r="B5" s="7" t="s">
        <v>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8" t="s">
        <v>2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F5" s="8" t="s">
        <v>3</v>
      </c>
      <c r="AG5" s="8"/>
    </row>
    <row r="6">
      <c r="A6" s="9" t="s">
        <v>51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0" t="s">
        <v>12</v>
      </c>
      <c r="J6" s="10" t="s">
        <v>13</v>
      </c>
      <c r="K6" s="10" t="s">
        <v>14</v>
      </c>
      <c r="L6" s="10" t="s">
        <v>15</v>
      </c>
      <c r="M6" s="10" t="s">
        <v>16</v>
      </c>
      <c r="N6" s="10" t="s">
        <v>17</v>
      </c>
      <c r="O6" s="10" t="s">
        <v>18</v>
      </c>
      <c r="P6" s="10" t="s">
        <v>19</v>
      </c>
      <c r="Q6" s="10" t="s">
        <v>20</v>
      </c>
      <c r="R6" s="10" t="s">
        <v>21</v>
      </c>
      <c r="S6" s="10" t="s">
        <v>22</v>
      </c>
      <c r="T6" s="10" t="s">
        <v>23</v>
      </c>
      <c r="U6" s="10" t="s">
        <v>24</v>
      </c>
      <c r="V6" s="10" t="s">
        <v>25</v>
      </c>
      <c r="W6" s="10" t="s">
        <v>26</v>
      </c>
      <c r="X6" s="10" t="s">
        <v>27</v>
      </c>
      <c r="Y6" s="10" t="s">
        <v>28</v>
      </c>
      <c r="Z6" s="10" t="s">
        <v>29</v>
      </c>
      <c r="AA6" s="10" t="s">
        <v>30</v>
      </c>
      <c r="AB6" s="10" t="s">
        <v>31</v>
      </c>
      <c r="AC6" s="10" t="s">
        <v>32</v>
      </c>
      <c r="AD6" s="10" t="s">
        <v>33</v>
      </c>
      <c r="AE6" s="10" t="s">
        <v>34</v>
      </c>
      <c r="AF6" s="10" t="s">
        <v>35</v>
      </c>
      <c r="AG6" s="10"/>
      <c r="AH6" s="10" t="s">
        <v>36</v>
      </c>
      <c r="AI6" s="11" t="s">
        <v>37</v>
      </c>
      <c r="AJ6" s="11" t="s">
        <v>38</v>
      </c>
      <c r="AK6" s="11" t="s">
        <v>39</v>
      </c>
      <c r="AL6" s="11" t="s">
        <v>40</v>
      </c>
      <c r="AM6" s="11" t="s">
        <v>41</v>
      </c>
    </row>
    <row r="7">
      <c r="A7" s="6" t="s">
        <v>52</v>
      </c>
      <c r="B7" s="13">
        <v>0.0</v>
      </c>
      <c r="C7" s="13">
        <v>50.0</v>
      </c>
      <c r="D7" s="13">
        <v>50.0</v>
      </c>
      <c r="E7" s="13">
        <v>50.0</v>
      </c>
      <c r="F7" s="13">
        <v>55.0</v>
      </c>
      <c r="G7" s="13">
        <v>50.0</v>
      </c>
      <c r="H7" s="13">
        <v>50.0</v>
      </c>
      <c r="I7" s="13">
        <v>50.0</v>
      </c>
      <c r="J7" s="13">
        <v>50.0</v>
      </c>
      <c r="K7" s="13">
        <v>50.0</v>
      </c>
      <c r="L7" s="13">
        <v>50.0</v>
      </c>
      <c r="M7" s="13">
        <v>50.0</v>
      </c>
      <c r="N7" s="13">
        <v>50.0</v>
      </c>
      <c r="O7" s="13">
        <v>50.0</v>
      </c>
      <c r="P7" s="13">
        <v>50.0</v>
      </c>
      <c r="Q7" s="13" t="s">
        <v>53</v>
      </c>
      <c r="R7" s="13">
        <v>50.0</v>
      </c>
      <c r="S7" s="13">
        <v>50.0</v>
      </c>
      <c r="T7" s="6" t="s">
        <v>53</v>
      </c>
      <c r="U7" s="13" t="s">
        <v>58</v>
      </c>
      <c r="V7" s="13">
        <v>0.0</v>
      </c>
      <c r="W7" s="13">
        <v>0.0</v>
      </c>
      <c r="X7" s="13">
        <v>50.0</v>
      </c>
      <c r="Y7" s="13" t="s">
        <v>53</v>
      </c>
      <c r="Z7" s="13">
        <v>100.0</v>
      </c>
      <c r="AA7" s="13">
        <v>100.0</v>
      </c>
      <c r="AB7" s="13">
        <v>60.0</v>
      </c>
      <c r="AC7" s="13">
        <v>60.0</v>
      </c>
      <c r="AD7" s="13">
        <v>60.0</v>
      </c>
      <c r="AE7" s="13">
        <v>140.0</v>
      </c>
      <c r="AF7" s="13">
        <v>90.0</v>
      </c>
      <c r="AG7" s="15"/>
      <c r="AH7" s="16">
        <f t="shared" ref="AH7:AH8" si="1">SUM(B7:AF7)</f>
        <v>1465</v>
      </c>
      <c r="AI7" s="16">
        <f t="shared" ref="AI7:AI61" si="2">iferror(AH7/AJ7,0)</f>
        <v>63.69565217</v>
      </c>
      <c r="AJ7" s="17">
        <f t="shared" ref="AJ7:AJ61" si="3">$AJ$1-$AJ$2</f>
        <v>23</v>
      </c>
      <c r="AK7" s="16">
        <f t="shared" ref="AK7:AK8" si="4">countif($B7:$AE7,"&gt;0")</f>
        <v>23</v>
      </c>
      <c r="AL7" s="18">
        <v>50.0</v>
      </c>
      <c r="AM7" s="16">
        <f t="shared" ref="AM7:AM61" si="5">(AI7-AL7)*AJ7</f>
        <v>315</v>
      </c>
    </row>
    <row r="8">
      <c r="A8" s="6" t="s">
        <v>59</v>
      </c>
      <c r="B8" s="13">
        <v>100.0</v>
      </c>
      <c r="C8" s="13">
        <v>100.0</v>
      </c>
      <c r="D8" s="13">
        <v>100.0</v>
      </c>
      <c r="E8" s="13">
        <v>100.0</v>
      </c>
      <c r="F8" s="13">
        <v>100.0</v>
      </c>
      <c r="G8" s="13">
        <v>100.0</v>
      </c>
      <c r="H8" s="13">
        <v>100.0</v>
      </c>
      <c r="I8" s="13">
        <v>100.0</v>
      </c>
      <c r="J8" s="13">
        <v>100.0</v>
      </c>
      <c r="K8" s="13">
        <v>100.0</v>
      </c>
      <c r="L8" s="13">
        <v>100.0</v>
      </c>
      <c r="M8" s="13">
        <v>100.0</v>
      </c>
      <c r="N8" s="13">
        <v>100.0</v>
      </c>
      <c r="O8" s="13">
        <v>100.0</v>
      </c>
      <c r="P8" s="13">
        <v>100.0</v>
      </c>
      <c r="Q8" s="13">
        <v>100.0</v>
      </c>
      <c r="R8" s="13">
        <v>100.0</v>
      </c>
      <c r="S8" s="13">
        <v>100.0</v>
      </c>
      <c r="T8" s="13">
        <v>100.0</v>
      </c>
      <c r="U8" s="13">
        <v>100.0</v>
      </c>
      <c r="V8" s="13">
        <v>100.0</v>
      </c>
      <c r="W8" s="13">
        <v>100.0</v>
      </c>
      <c r="X8" s="13">
        <v>100.0</v>
      </c>
      <c r="Y8" s="13">
        <v>100.0</v>
      </c>
      <c r="Z8" s="13">
        <v>100.0</v>
      </c>
      <c r="AA8" s="13">
        <v>100.0</v>
      </c>
      <c r="AB8" s="13">
        <v>100.0</v>
      </c>
      <c r="AC8" s="13">
        <v>100.0</v>
      </c>
      <c r="AD8" s="13">
        <v>100.0</v>
      </c>
      <c r="AE8" s="13">
        <v>100.0</v>
      </c>
      <c r="AF8" s="13">
        <v>100.0</v>
      </c>
      <c r="AG8" s="15"/>
      <c r="AH8" s="16">
        <f t="shared" si="1"/>
        <v>3100</v>
      </c>
      <c r="AI8" s="16">
        <f t="shared" si="2"/>
        <v>134.7826087</v>
      </c>
      <c r="AJ8" s="17">
        <f t="shared" si="3"/>
        <v>23</v>
      </c>
      <c r="AK8" s="16">
        <f t="shared" si="4"/>
        <v>30</v>
      </c>
      <c r="AL8" s="18">
        <v>100.0</v>
      </c>
      <c r="AM8" s="16">
        <f t="shared" si="5"/>
        <v>800</v>
      </c>
    </row>
    <row r="9">
      <c r="A9" s="6" t="s">
        <v>60</v>
      </c>
      <c r="B9" s="13" t="s">
        <v>53</v>
      </c>
      <c r="C9" s="13" t="s">
        <v>53</v>
      </c>
      <c r="D9" s="13">
        <v>25.0</v>
      </c>
      <c r="E9" s="13">
        <v>100.0</v>
      </c>
      <c r="F9" s="13">
        <v>100.0</v>
      </c>
      <c r="G9" s="13">
        <v>102.0</v>
      </c>
      <c r="H9" s="13">
        <v>100.0</v>
      </c>
      <c r="I9" s="13" t="s">
        <v>53</v>
      </c>
      <c r="J9" s="13">
        <v>30.0</v>
      </c>
      <c r="K9" s="13">
        <v>100.0</v>
      </c>
      <c r="L9" s="13">
        <v>100.0</v>
      </c>
      <c r="M9" s="13">
        <v>105.0</v>
      </c>
      <c r="N9" s="13" t="s">
        <v>53</v>
      </c>
      <c r="O9" s="13" t="s">
        <v>53</v>
      </c>
      <c r="P9" s="13" t="s">
        <v>53</v>
      </c>
      <c r="Q9" s="13">
        <v>100.0</v>
      </c>
      <c r="R9" s="13">
        <v>110.0</v>
      </c>
      <c r="S9" s="13">
        <v>100.0</v>
      </c>
      <c r="T9" s="13">
        <v>30.0</v>
      </c>
      <c r="U9" s="13">
        <v>50.0</v>
      </c>
      <c r="V9" s="13" t="s">
        <v>53</v>
      </c>
      <c r="W9" s="14" t="s">
        <v>61</v>
      </c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>
        <f>SUM(C9:AF9)</f>
        <v>1152</v>
      </c>
      <c r="AI9" s="16">
        <f t="shared" si="2"/>
        <v>50.08695652</v>
      </c>
      <c r="AJ9" s="17">
        <f t="shared" si="3"/>
        <v>23</v>
      </c>
      <c r="AK9" s="16">
        <f>countif($C9:$AE9,"&gt;0")</f>
        <v>14</v>
      </c>
      <c r="AL9" s="18">
        <v>100.0</v>
      </c>
      <c r="AM9" s="16">
        <f t="shared" si="5"/>
        <v>-1148</v>
      </c>
    </row>
    <row r="10">
      <c r="A10" s="6" t="s">
        <v>62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5"/>
      <c r="AH10" s="16">
        <f t="shared" ref="AH10:AH19" si="6">SUM(B10:AF10)</f>
        <v>0</v>
      </c>
      <c r="AI10" s="16">
        <f t="shared" si="2"/>
        <v>0</v>
      </c>
      <c r="AJ10" s="17">
        <f t="shared" si="3"/>
        <v>23</v>
      </c>
      <c r="AK10" s="16">
        <f t="shared" ref="AK10:AK61" si="7">countif($B10:$AE10,"&gt;0")</f>
        <v>0</v>
      </c>
      <c r="AL10" s="18">
        <v>100.0</v>
      </c>
      <c r="AM10" s="16">
        <f t="shared" si="5"/>
        <v>-2300</v>
      </c>
    </row>
    <row r="11">
      <c r="A11" s="6" t="s">
        <v>63</v>
      </c>
      <c r="B11" s="13"/>
      <c r="C11" s="13"/>
      <c r="D11" s="13">
        <v>100.0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5"/>
      <c r="AF11" s="15"/>
      <c r="AG11" s="15"/>
      <c r="AH11" s="16">
        <f t="shared" si="6"/>
        <v>100</v>
      </c>
      <c r="AI11" s="16">
        <f t="shared" si="2"/>
        <v>4.347826087</v>
      </c>
      <c r="AJ11" s="17">
        <f t="shared" si="3"/>
        <v>23</v>
      </c>
      <c r="AK11" s="16">
        <f t="shared" si="7"/>
        <v>1</v>
      </c>
      <c r="AL11" s="18">
        <v>100.0</v>
      </c>
      <c r="AM11" s="16">
        <f t="shared" si="5"/>
        <v>-2200</v>
      </c>
    </row>
    <row r="12">
      <c r="A12" s="6" t="s">
        <v>64</v>
      </c>
      <c r="B12" s="13">
        <v>100.0</v>
      </c>
      <c r="C12" s="13">
        <v>100.0</v>
      </c>
      <c r="D12" s="13">
        <v>50.0</v>
      </c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5"/>
      <c r="AH12" s="16">
        <f t="shared" si="6"/>
        <v>250</v>
      </c>
      <c r="AI12" s="16">
        <f t="shared" si="2"/>
        <v>10.86956522</v>
      </c>
      <c r="AJ12" s="17">
        <f t="shared" si="3"/>
        <v>23</v>
      </c>
      <c r="AK12" s="16">
        <f t="shared" si="7"/>
        <v>3</v>
      </c>
      <c r="AL12" s="18">
        <v>100.0</v>
      </c>
      <c r="AM12" s="16">
        <f t="shared" si="5"/>
        <v>-2050</v>
      </c>
    </row>
    <row r="13">
      <c r="A13" s="6" t="s">
        <v>65</v>
      </c>
      <c r="B13" s="13" t="s">
        <v>53</v>
      </c>
      <c r="C13" s="13" t="s">
        <v>53</v>
      </c>
      <c r="D13" s="13" t="s">
        <v>53</v>
      </c>
      <c r="E13" s="13">
        <v>50.0</v>
      </c>
      <c r="F13" s="13">
        <v>65.0</v>
      </c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5"/>
      <c r="AH13" s="16">
        <f t="shared" si="6"/>
        <v>115</v>
      </c>
      <c r="AI13" s="16">
        <f t="shared" si="2"/>
        <v>5</v>
      </c>
      <c r="AJ13" s="17">
        <f t="shared" si="3"/>
        <v>23</v>
      </c>
      <c r="AK13" s="16">
        <f t="shared" si="7"/>
        <v>2</v>
      </c>
      <c r="AL13" s="18">
        <v>100.0</v>
      </c>
      <c r="AM13" s="16">
        <f t="shared" si="5"/>
        <v>-2185</v>
      </c>
    </row>
    <row r="14">
      <c r="A14" s="6" t="s">
        <v>55</v>
      </c>
      <c r="B14" s="13" t="s">
        <v>53</v>
      </c>
      <c r="C14" s="13" t="s">
        <v>53</v>
      </c>
      <c r="D14" s="13" t="s">
        <v>53</v>
      </c>
      <c r="E14" s="13" t="s">
        <v>53</v>
      </c>
      <c r="F14" s="13" t="s">
        <v>53</v>
      </c>
      <c r="G14" s="13" t="s">
        <v>53</v>
      </c>
      <c r="H14" s="13" t="s">
        <v>53</v>
      </c>
      <c r="I14" s="13" t="s">
        <v>53</v>
      </c>
      <c r="J14" s="13" t="s">
        <v>53</v>
      </c>
      <c r="K14" s="13" t="s">
        <v>53</v>
      </c>
      <c r="L14" s="13" t="s">
        <v>53</v>
      </c>
      <c r="M14" s="13" t="s">
        <v>53</v>
      </c>
      <c r="N14" s="13" t="s">
        <v>53</v>
      </c>
      <c r="O14" s="13" t="s">
        <v>53</v>
      </c>
      <c r="P14" s="13" t="s">
        <v>53</v>
      </c>
      <c r="Q14" s="13" t="s">
        <v>53</v>
      </c>
      <c r="R14" s="13">
        <v>30.0</v>
      </c>
      <c r="S14" s="13">
        <v>40.0</v>
      </c>
      <c r="T14" s="13">
        <v>50.0</v>
      </c>
      <c r="U14" s="13">
        <v>50.0</v>
      </c>
      <c r="V14" s="13">
        <v>60.0</v>
      </c>
      <c r="W14" s="13">
        <v>60.0</v>
      </c>
      <c r="X14" s="13">
        <v>60.0</v>
      </c>
      <c r="Y14" s="13">
        <v>60.0</v>
      </c>
      <c r="Z14" s="13">
        <v>60.0</v>
      </c>
      <c r="AA14" s="13">
        <v>60.0</v>
      </c>
      <c r="AB14" s="13">
        <v>60.0</v>
      </c>
      <c r="AC14" s="13">
        <v>70.0</v>
      </c>
      <c r="AD14" s="13">
        <v>70.0</v>
      </c>
      <c r="AE14" s="13">
        <v>80.0</v>
      </c>
      <c r="AF14" s="13">
        <v>80.0</v>
      </c>
      <c r="AG14" s="15"/>
      <c r="AH14" s="16">
        <f t="shared" si="6"/>
        <v>890</v>
      </c>
      <c r="AI14" s="16">
        <f t="shared" si="2"/>
        <v>38.69565217</v>
      </c>
      <c r="AJ14" s="17">
        <f t="shared" si="3"/>
        <v>23</v>
      </c>
      <c r="AK14" s="16">
        <f t="shared" si="7"/>
        <v>14</v>
      </c>
      <c r="AL14" s="18">
        <v>100.0</v>
      </c>
      <c r="AM14" s="16">
        <f t="shared" si="5"/>
        <v>-1410</v>
      </c>
    </row>
    <row r="15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5"/>
      <c r="AH15" s="16">
        <f t="shared" si="6"/>
        <v>0</v>
      </c>
      <c r="AI15" s="16">
        <f t="shared" si="2"/>
        <v>0</v>
      </c>
      <c r="AJ15" s="17">
        <f t="shared" si="3"/>
        <v>23</v>
      </c>
      <c r="AK15" s="16">
        <f t="shared" si="7"/>
        <v>0</v>
      </c>
      <c r="AL15" s="18">
        <v>100.0</v>
      </c>
      <c r="AM15" s="16">
        <f t="shared" si="5"/>
        <v>-2300</v>
      </c>
    </row>
    <row r="16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5"/>
      <c r="W16" s="15"/>
      <c r="X16" s="13"/>
      <c r="Y16" s="13"/>
      <c r="Z16" s="13"/>
      <c r="AA16" s="15"/>
      <c r="AB16" s="15"/>
      <c r="AC16" s="15"/>
      <c r="AD16" s="13"/>
      <c r="AE16" s="15"/>
      <c r="AF16" s="15"/>
      <c r="AG16" s="15"/>
      <c r="AH16" s="16">
        <f t="shared" si="6"/>
        <v>0</v>
      </c>
      <c r="AI16" s="16">
        <f t="shared" si="2"/>
        <v>0</v>
      </c>
      <c r="AJ16" s="17">
        <f t="shared" si="3"/>
        <v>23</v>
      </c>
      <c r="AK16" s="16">
        <f t="shared" si="7"/>
        <v>0</v>
      </c>
      <c r="AL16" s="18">
        <v>100.0</v>
      </c>
      <c r="AM16" s="16">
        <f t="shared" si="5"/>
        <v>-2300</v>
      </c>
    </row>
    <row r="17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5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5"/>
      <c r="AH17" s="16">
        <f t="shared" si="6"/>
        <v>0</v>
      </c>
      <c r="AI17" s="16">
        <f t="shared" si="2"/>
        <v>0</v>
      </c>
      <c r="AJ17" s="17">
        <f t="shared" si="3"/>
        <v>23</v>
      </c>
      <c r="AK17" s="16">
        <f t="shared" si="7"/>
        <v>0</v>
      </c>
      <c r="AL17" s="18">
        <v>30.0</v>
      </c>
      <c r="AM17" s="16">
        <f t="shared" si="5"/>
        <v>-690</v>
      </c>
    </row>
    <row r="18">
      <c r="B18" s="13"/>
      <c r="C18" s="13"/>
      <c r="D18" s="13"/>
      <c r="E18" s="13"/>
      <c r="F18" s="13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6">
        <f t="shared" si="6"/>
        <v>0</v>
      </c>
      <c r="AI18" s="16">
        <f t="shared" si="2"/>
        <v>0</v>
      </c>
      <c r="AJ18" s="17">
        <f t="shared" si="3"/>
        <v>23</v>
      </c>
      <c r="AK18" s="16">
        <f t="shared" si="7"/>
        <v>0</v>
      </c>
      <c r="AL18" s="18">
        <v>100.0</v>
      </c>
      <c r="AM18" s="16">
        <f t="shared" si="5"/>
        <v>-2300</v>
      </c>
    </row>
    <row r="19">
      <c r="B19" s="13"/>
      <c r="C19" s="13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5"/>
      <c r="AE19" s="15"/>
      <c r="AF19" s="15"/>
      <c r="AG19" s="15"/>
      <c r="AH19" s="16">
        <f t="shared" si="6"/>
        <v>0</v>
      </c>
      <c r="AI19" s="16">
        <f t="shared" si="2"/>
        <v>0</v>
      </c>
      <c r="AJ19" s="17">
        <f t="shared" si="3"/>
        <v>23</v>
      </c>
      <c r="AK19" s="16">
        <f t="shared" si="7"/>
        <v>0</v>
      </c>
      <c r="AL19" s="18">
        <v>100.0</v>
      </c>
      <c r="AM19" s="16">
        <f t="shared" si="5"/>
        <v>-2300</v>
      </c>
    </row>
    <row r="20">
      <c r="A20" s="20"/>
      <c r="B20" s="13"/>
      <c r="C20" s="13"/>
      <c r="D20" s="13"/>
      <c r="E20" s="13"/>
      <c r="F20" s="13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6">
        <f t="shared" ref="AH20:AH40" si="8">SUM(B20:AE20)</f>
        <v>0</v>
      </c>
      <c r="AI20" s="16">
        <f t="shared" si="2"/>
        <v>0</v>
      </c>
      <c r="AJ20" s="17">
        <f t="shared" si="3"/>
        <v>23</v>
      </c>
      <c r="AK20" s="16">
        <f t="shared" si="7"/>
        <v>0</v>
      </c>
      <c r="AL20" s="18">
        <v>100.0</v>
      </c>
      <c r="AM20" s="16">
        <f t="shared" si="5"/>
        <v>-2300</v>
      </c>
    </row>
    <row r="21">
      <c r="A21" s="20"/>
      <c r="B21" s="13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6">
        <f t="shared" si="8"/>
        <v>0</v>
      </c>
      <c r="AI21" s="16">
        <f t="shared" si="2"/>
        <v>0</v>
      </c>
      <c r="AJ21" s="17">
        <f t="shared" si="3"/>
        <v>23</v>
      </c>
      <c r="AK21" s="16">
        <f t="shared" si="7"/>
        <v>0</v>
      </c>
      <c r="AL21" s="18">
        <v>100.0</v>
      </c>
      <c r="AM21" s="16">
        <f t="shared" si="5"/>
        <v>-2300</v>
      </c>
    </row>
    <row r="22">
      <c r="A22" s="20"/>
      <c r="B22" s="13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3"/>
      <c r="U22" s="13"/>
      <c r="V22" s="13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6">
        <f t="shared" si="8"/>
        <v>0</v>
      </c>
      <c r="AI22" s="16">
        <f t="shared" si="2"/>
        <v>0</v>
      </c>
      <c r="AJ22" s="17">
        <f t="shared" si="3"/>
        <v>23</v>
      </c>
      <c r="AK22" s="16">
        <f t="shared" si="7"/>
        <v>0</v>
      </c>
      <c r="AL22" s="18">
        <v>100.0</v>
      </c>
      <c r="AM22" s="16">
        <f t="shared" si="5"/>
        <v>-2300</v>
      </c>
    </row>
    <row r="23">
      <c r="A23" s="20"/>
      <c r="B23" s="15"/>
      <c r="C23" s="15"/>
      <c r="D23" s="13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6">
        <f t="shared" si="8"/>
        <v>0</v>
      </c>
      <c r="AI23" s="16">
        <f t="shared" si="2"/>
        <v>0</v>
      </c>
      <c r="AJ23" s="17">
        <f t="shared" si="3"/>
        <v>23</v>
      </c>
      <c r="AK23" s="16">
        <f t="shared" si="7"/>
        <v>0</v>
      </c>
      <c r="AL23" s="18">
        <v>100.0</v>
      </c>
      <c r="AM23" s="16">
        <f t="shared" si="5"/>
        <v>-2300</v>
      </c>
    </row>
    <row r="24">
      <c r="A24" s="20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5"/>
      <c r="AF24" s="15"/>
      <c r="AG24" s="15"/>
      <c r="AH24" s="16">
        <f t="shared" si="8"/>
        <v>0</v>
      </c>
      <c r="AI24" s="16">
        <f t="shared" si="2"/>
        <v>0</v>
      </c>
      <c r="AJ24" s="17">
        <f t="shared" si="3"/>
        <v>23</v>
      </c>
      <c r="AK24" s="16">
        <f t="shared" si="7"/>
        <v>0</v>
      </c>
      <c r="AL24" s="18">
        <v>100.0</v>
      </c>
      <c r="AM24" s="16">
        <f t="shared" si="5"/>
        <v>-2300</v>
      </c>
    </row>
    <row r="25">
      <c r="A25" s="20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5"/>
      <c r="R25" s="15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5"/>
      <c r="AD25" s="15"/>
      <c r="AE25" s="15"/>
      <c r="AF25" s="15"/>
      <c r="AG25" s="15"/>
      <c r="AH25" s="16">
        <f t="shared" si="8"/>
        <v>0</v>
      </c>
      <c r="AI25" s="16">
        <f t="shared" si="2"/>
        <v>0</v>
      </c>
      <c r="AJ25" s="17">
        <f t="shared" si="3"/>
        <v>23</v>
      </c>
      <c r="AK25" s="16">
        <f t="shared" si="7"/>
        <v>0</v>
      </c>
      <c r="AL25" s="18">
        <v>100.0</v>
      </c>
      <c r="AM25" s="16">
        <f t="shared" si="5"/>
        <v>-2300</v>
      </c>
    </row>
    <row r="26">
      <c r="A26" s="20"/>
      <c r="B26" s="13"/>
      <c r="C26" s="13"/>
      <c r="D26" s="13"/>
      <c r="E26" s="13"/>
      <c r="F26" s="13"/>
      <c r="G26" s="13"/>
      <c r="H26" s="15"/>
      <c r="I26" s="13"/>
      <c r="J26" s="13"/>
      <c r="K26" s="13"/>
      <c r="L26" s="13"/>
      <c r="M26" s="13"/>
      <c r="N26" s="15"/>
      <c r="O26" s="15"/>
      <c r="P26" s="15"/>
      <c r="Q26" s="15"/>
      <c r="R26" s="15"/>
      <c r="S26" s="13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6">
        <f t="shared" si="8"/>
        <v>0</v>
      </c>
      <c r="AI26" s="16">
        <f t="shared" si="2"/>
        <v>0</v>
      </c>
      <c r="AJ26" s="17">
        <f t="shared" si="3"/>
        <v>23</v>
      </c>
      <c r="AK26" s="16">
        <f t="shared" si="7"/>
        <v>0</v>
      </c>
      <c r="AL26" s="18">
        <v>100.0</v>
      </c>
      <c r="AM26" s="16">
        <f t="shared" si="5"/>
        <v>-2300</v>
      </c>
    </row>
    <row r="27">
      <c r="A27" s="20"/>
      <c r="B27" s="13"/>
      <c r="C27" s="13"/>
      <c r="D27" s="13"/>
      <c r="E27" s="13"/>
      <c r="F27" s="13"/>
      <c r="G27" s="13"/>
      <c r="H27" s="13"/>
      <c r="I27" s="13"/>
      <c r="J27" s="13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6">
        <f t="shared" si="8"/>
        <v>0</v>
      </c>
      <c r="AI27" s="16">
        <f t="shared" si="2"/>
        <v>0</v>
      </c>
      <c r="AJ27" s="17">
        <f t="shared" si="3"/>
        <v>23</v>
      </c>
      <c r="AK27" s="16">
        <f t="shared" si="7"/>
        <v>0</v>
      </c>
      <c r="AL27" s="18">
        <v>100.0</v>
      </c>
      <c r="AM27" s="16">
        <f t="shared" si="5"/>
        <v>-2300</v>
      </c>
    </row>
    <row r="28">
      <c r="A28" s="20"/>
      <c r="B28" s="13"/>
      <c r="C28" s="13"/>
      <c r="D28" s="13"/>
      <c r="E28" s="13"/>
      <c r="F28" s="13"/>
      <c r="G28" s="13"/>
      <c r="H28" s="13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6">
        <f t="shared" si="8"/>
        <v>0</v>
      </c>
      <c r="AI28" s="16">
        <f t="shared" si="2"/>
        <v>0</v>
      </c>
      <c r="AJ28" s="17">
        <f t="shared" si="3"/>
        <v>23</v>
      </c>
      <c r="AK28" s="16">
        <f t="shared" si="7"/>
        <v>0</v>
      </c>
      <c r="AL28" s="18">
        <v>100.0</v>
      </c>
      <c r="AM28" s="16">
        <f t="shared" si="5"/>
        <v>-2300</v>
      </c>
    </row>
    <row r="29">
      <c r="A29" s="20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6">
        <f t="shared" si="8"/>
        <v>0</v>
      </c>
      <c r="AI29" s="16">
        <f t="shared" si="2"/>
        <v>0</v>
      </c>
      <c r="AJ29" s="17">
        <f t="shared" si="3"/>
        <v>23</v>
      </c>
      <c r="AK29" s="16">
        <f t="shared" si="7"/>
        <v>0</v>
      </c>
      <c r="AL29" s="18">
        <v>100.0</v>
      </c>
      <c r="AM29" s="16">
        <f t="shared" si="5"/>
        <v>-2300</v>
      </c>
    </row>
    <row r="30">
      <c r="A30" s="20"/>
      <c r="B30" s="13"/>
      <c r="C30" s="13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6">
        <f t="shared" si="8"/>
        <v>0</v>
      </c>
      <c r="AI30" s="16">
        <f t="shared" si="2"/>
        <v>0</v>
      </c>
      <c r="AJ30" s="17">
        <f t="shared" si="3"/>
        <v>23</v>
      </c>
      <c r="AK30" s="16">
        <f t="shared" si="7"/>
        <v>0</v>
      </c>
      <c r="AL30" s="18">
        <v>100.0</v>
      </c>
      <c r="AM30" s="16">
        <f t="shared" si="5"/>
        <v>-2300</v>
      </c>
    </row>
    <row r="31">
      <c r="A31" s="20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5"/>
      <c r="T31" s="15"/>
      <c r="U31" s="13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6">
        <f t="shared" si="8"/>
        <v>0</v>
      </c>
      <c r="AI31" s="16">
        <f t="shared" si="2"/>
        <v>0</v>
      </c>
      <c r="AJ31" s="17">
        <f t="shared" si="3"/>
        <v>23</v>
      </c>
      <c r="AK31" s="16">
        <f t="shared" si="7"/>
        <v>0</v>
      </c>
      <c r="AL31" s="18">
        <v>100.0</v>
      </c>
      <c r="AM31" s="16">
        <f t="shared" si="5"/>
        <v>-2300</v>
      </c>
    </row>
    <row r="32">
      <c r="A32" s="20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5"/>
      <c r="AC32" s="15"/>
      <c r="AD32" s="15"/>
      <c r="AE32" s="15"/>
      <c r="AF32" s="15"/>
      <c r="AG32" s="15"/>
      <c r="AH32" s="16">
        <f t="shared" si="8"/>
        <v>0</v>
      </c>
      <c r="AI32" s="16">
        <f t="shared" si="2"/>
        <v>0</v>
      </c>
      <c r="AJ32" s="17">
        <f t="shared" si="3"/>
        <v>23</v>
      </c>
      <c r="AK32" s="16">
        <f t="shared" si="7"/>
        <v>0</v>
      </c>
      <c r="AL32" s="18">
        <v>100.0</v>
      </c>
      <c r="AM32" s="16">
        <f t="shared" si="5"/>
        <v>-2300</v>
      </c>
    </row>
    <row r="33">
      <c r="A33" s="20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6">
        <f t="shared" si="8"/>
        <v>0</v>
      </c>
      <c r="AI33" s="16">
        <f t="shared" si="2"/>
        <v>0</v>
      </c>
      <c r="AJ33" s="17">
        <f t="shared" si="3"/>
        <v>23</v>
      </c>
      <c r="AK33" s="16">
        <f t="shared" si="7"/>
        <v>0</v>
      </c>
      <c r="AL33" s="18">
        <v>100.0</v>
      </c>
      <c r="AM33" s="16">
        <f t="shared" si="5"/>
        <v>-2300</v>
      </c>
    </row>
    <row r="34">
      <c r="A34" s="20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5"/>
      <c r="AH34" s="16">
        <f t="shared" si="8"/>
        <v>0</v>
      </c>
      <c r="AI34" s="16">
        <f t="shared" si="2"/>
        <v>0</v>
      </c>
      <c r="AJ34" s="17">
        <f t="shared" si="3"/>
        <v>23</v>
      </c>
      <c r="AK34" s="16">
        <f t="shared" si="7"/>
        <v>0</v>
      </c>
      <c r="AL34" s="18">
        <v>100.0</v>
      </c>
      <c r="AM34" s="16">
        <f t="shared" si="5"/>
        <v>-2300</v>
      </c>
    </row>
    <row r="35">
      <c r="A35" s="20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5"/>
      <c r="AD35" s="15"/>
      <c r="AE35" s="15"/>
      <c r="AF35" s="15"/>
      <c r="AG35" s="15"/>
      <c r="AH35" s="16">
        <f t="shared" si="8"/>
        <v>0</v>
      </c>
      <c r="AI35" s="16">
        <f t="shared" si="2"/>
        <v>0</v>
      </c>
      <c r="AJ35" s="17">
        <f t="shared" si="3"/>
        <v>23</v>
      </c>
      <c r="AK35" s="16">
        <f t="shared" si="7"/>
        <v>0</v>
      </c>
      <c r="AL35" s="18">
        <v>100.0</v>
      </c>
      <c r="AM35" s="16">
        <f t="shared" si="5"/>
        <v>-2300</v>
      </c>
    </row>
    <row r="36">
      <c r="A36" s="20"/>
      <c r="B36" s="15"/>
      <c r="C36" s="15"/>
      <c r="D36" s="13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6">
        <f t="shared" si="8"/>
        <v>0</v>
      </c>
      <c r="AI36" s="16">
        <f t="shared" si="2"/>
        <v>0</v>
      </c>
      <c r="AJ36" s="17">
        <f t="shared" si="3"/>
        <v>23</v>
      </c>
      <c r="AK36" s="16">
        <f t="shared" si="7"/>
        <v>0</v>
      </c>
      <c r="AL36" s="18">
        <v>100.0</v>
      </c>
      <c r="AM36" s="16">
        <f t="shared" si="5"/>
        <v>-2300</v>
      </c>
    </row>
    <row r="37">
      <c r="A37" s="20"/>
      <c r="B37" s="15"/>
      <c r="C37" s="15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21"/>
      <c r="Y37" s="13"/>
      <c r="Z37" s="13"/>
      <c r="AA37" s="13"/>
      <c r="AB37" s="13"/>
      <c r="AC37" s="13"/>
      <c r="AD37" s="13"/>
      <c r="AE37" s="15"/>
      <c r="AF37" s="15"/>
      <c r="AG37" s="15"/>
      <c r="AH37" s="16">
        <f t="shared" si="8"/>
        <v>0</v>
      </c>
      <c r="AI37" s="16">
        <f t="shared" si="2"/>
        <v>0</v>
      </c>
      <c r="AJ37" s="17">
        <f t="shared" si="3"/>
        <v>23</v>
      </c>
      <c r="AK37" s="16">
        <f t="shared" si="7"/>
        <v>0</v>
      </c>
      <c r="AL37" s="18">
        <v>100.0</v>
      </c>
      <c r="AM37" s="16">
        <f t="shared" si="5"/>
        <v>-2300</v>
      </c>
    </row>
    <row r="38">
      <c r="A38" s="20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5"/>
      <c r="AH38" s="16">
        <f t="shared" si="8"/>
        <v>0</v>
      </c>
      <c r="AI38" s="16">
        <f t="shared" si="2"/>
        <v>0</v>
      </c>
      <c r="AJ38" s="17">
        <f t="shared" si="3"/>
        <v>23</v>
      </c>
      <c r="AK38" s="16">
        <f t="shared" si="7"/>
        <v>0</v>
      </c>
      <c r="AL38" s="18">
        <v>100.0</v>
      </c>
      <c r="AM38" s="16">
        <f t="shared" si="5"/>
        <v>-2300</v>
      </c>
    </row>
    <row r="39">
      <c r="A39" s="20"/>
      <c r="B39" s="15"/>
      <c r="C39" s="15"/>
      <c r="D39" s="15"/>
      <c r="E39" s="13"/>
      <c r="F39" s="13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6">
        <f t="shared" si="8"/>
        <v>0</v>
      </c>
      <c r="AI39" s="16">
        <f t="shared" si="2"/>
        <v>0</v>
      </c>
      <c r="AJ39" s="17">
        <f t="shared" si="3"/>
        <v>23</v>
      </c>
      <c r="AK39" s="16">
        <f t="shared" si="7"/>
        <v>0</v>
      </c>
      <c r="AL39" s="18">
        <v>100.0</v>
      </c>
      <c r="AM39" s="16">
        <f t="shared" si="5"/>
        <v>-2300</v>
      </c>
    </row>
    <row r="40">
      <c r="A40" s="20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4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6">
        <f t="shared" si="8"/>
        <v>0</v>
      </c>
      <c r="AI40" s="16">
        <f t="shared" si="2"/>
        <v>0</v>
      </c>
      <c r="AJ40" s="17">
        <f t="shared" si="3"/>
        <v>23</v>
      </c>
      <c r="AK40" s="16">
        <f t="shared" si="7"/>
        <v>0</v>
      </c>
      <c r="AL40" s="18">
        <v>100.0</v>
      </c>
      <c r="AM40" s="16">
        <f t="shared" si="5"/>
        <v>-2300</v>
      </c>
    </row>
    <row r="41">
      <c r="A41" s="20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6">
        <f>SUM(D41:AE41)</f>
        <v>0</v>
      </c>
      <c r="AI41" s="16">
        <f t="shared" si="2"/>
        <v>0</v>
      </c>
      <c r="AJ41" s="17">
        <f t="shared" si="3"/>
        <v>23</v>
      </c>
      <c r="AK41" s="16">
        <f t="shared" si="7"/>
        <v>0</v>
      </c>
      <c r="AL41" s="18">
        <v>100.0</v>
      </c>
      <c r="AM41" s="16">
        <f t="shared" si="5"/>
        <v>-2300</v>
      </c>
    </row>
    <row r="42">
      <c r="A42" s="2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6">
        <f t="shared" ref="AH42:AH61" si="9">SUM(B42:AE42)</f>
        <v>0</v>
      </c>
      <c r="AI42" s="16">
        <f t="shared" si="2"/>
        <v>0</v>
      </c>
      <c r="AJ42" s="17">
        <f t="shared" si="3"/>
        <v>23</v>
      </c>
      <c r="AK42" s="16">
        <f t="shared" si="7"/>
        <v>0</v>
      </c>
      <c r="AL42" s="18">
        <v>100.0</v>
      </c>
      <c r="AM42" s="16">
        <f t="shared" si="5"/>
        <v>-2300</v>
      </c>
    </row>
    <row r="43">
      <c r="A43" s="20"/>
      <c r="B43" s="15"/>
      <c r="C43" s="15"/>
      <c r="D43" s="15"/>
      <c r="E43" s="15"/>
      <c r="F43" s="13"/>
      <c r="G43" s="13"/>
      <c r="H43" s="13"/>
      <c r="I43" s="15"/>
      <c r="J43" s="13"/>
      <c r="K43" s="13"/>
      <c r="L43" s="13"/>
      <c r="M43" s="13"/>
      <c r="N43" s="13"/>
      <c r="O43" s="15"/>
      <c r="P43" s="13"/>
      <c r="Q43" s="13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6">
        <f t="shared" si="9"/>
        <v>0</v>
      </c>
      <c r="AI43" s="16">
        <f t="shared" si="2"/>
        <v>0</v>
      </c>
      <c r="AJ43" s="17">
        <f t="shared" si="3"/>
        <v>23</v>
      </c>
      <c r="AK43" s="16">
        <f t="shared" si="7"/>
        <v>0</v>
      </c>
      <c r="AL43" s="18">
        <v>100.0</v>
      </c>
      <c r="AM43" s="16">
        <f t="shared" si="5"/>
        <v>-2300</v>
      </c>
    </row>
    <row r="44">
      <c r="A44" s="20"/>
      <c r="B44" s="15"/>
      <c r="C44" s="15"/>
      <c r="D44" s="15"/>
      <c r="E44" s="13"/>
      <c r="F44" s="15"/>
      <c r="G44" s="13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6">
        <f t="shared" si="9"/>
        <v>0</v>
      </c>
      <c r="AI44" s="16">
        <f t="shared" si="2"/>
        <v>0</v>
      </c>
      <c r="AJ44" s="17">
        <f t="shared" si="3"/>
        <v>23</v>
      </c>
      <c r="AK44" s="16">
        <f t="shared" si="7"/>
        <v>0</v>
      </c>
      <c r="AL44" s="18">
        <v>100.0</v>
      </c>
      <c r="AM44" s="16">
        <f t="shared" si="5"/>
        <v>-2300</v>
      </c>
    </row>
    <row r="45">
      <c r="A45" s="2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5"/>
      <c r="AD45" s="15"/>
      <c r="AE45" s="15"/>
      <c r="AF45" s="15"/>
      <c r="AG45" s="15"/>
      <c r="AH45" s="16">
        <f t="shared" si="9"/>
        <v>0</v>
      </c>
      <c r="AI45" s="16">
        <f t="shared" si="2"/>
        <v>0</v>
      </c>
      <c r="AJ45" s="17">
        <f t="shared" si="3"/>
        <v>23</v>
      </c>
      <c r="AK45" s="16">
        <f t="shared" si="7"/>
        <v>0</v>
      </c>
      <c r="AL45" s="18">
        <v>100.0</v>
      </c>
      <c r="AM45" s="16">
        <f t="shared" si="5"/>
        <v>-2300</v>
      </c>
    </row>
    <row r="46">
      <c r="A46" s="20"/>
      <c r="B46" s="15"/>
      <c r="C46" s="13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6">
        <f t="shared" si="9"/>
        <v>0</v>
      </c>
      <c r="AI46" s="16">
        <f t="shared" si="2"/>
        <v>0</v>
      </c>
      <c r="AJ46" s="17">
        <f t="shared" si="3"/>
        <v>23</v>
      </c>
      <c r="AK46" s="16">
        <f t="shared" si="7"/>
        <v>0</v>
      </c>
      <c r="AL46" s="18">
        <v>100.0</v>
      </c>
      <c r="AM46" s="16">
        <f t="shared" si="5"/>
        <v>-2300</v>
      </c>
    </row>
    <row r="47">
      <c r="A47" s="2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6">
        <f t="shared" si="9"/>
        <v>0</v>
      </c>
      <c r="AI47" s="16">
        <f t="shared" si="2"/>
        <v>0</v>
      </c>
      <c r="AJ47" s="17">
        <f t="shared" si="3"/>
        <v>23</v>
      </c>
      <c r="AK47" s="16">
        <f t="shared" si="7"/>
        <v>0</v>
      </c>
      <c r="AL47" s="18">
        <v>100.0</v>
      </c>
      <c r="AM47" s="16">
        <f t="shared" si="5"/>
        <v>-2300</v>
      </c>
    </row>
    <row r="48">
      <c r="A48" s="20"/>
      <c r="B48" s="15"/>
      <c r="C48" s="15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5"/>
      <c r="AF48" s="15"/>
      <c r="AG48" s="15"/>
      <c r="AH48" s="16">
        <f t="shared" si="9"/>
        <v>0</v>
      </c>
      <c r="AI48" s="16">
        <f t="shared" si="2"/>
        <v>0</v>
      </c>
      <c r="AJ48" s="17">
        <f t="shared" si="3"/>
        <v>23</v>
      </c>
      <c r="AK48" s="16">
        <f t="shared" si="7"/>
        <v>0</v>
      </c>
      <c r="AL48" s="18">
        <v>100.0</v>
      </c>
      <c r="AM48" s="16">
        <f t="shared" si="5"/>
        <v>-2300</v>
      </c>
    </row>
    <row r="49">
      <c r="A49" s="2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5"/>
      <c r="AH49" s="16">
        <f t="shared" si="9"/>
        <v>0</v>
      </c>
      <c r="AI49" s="16">
        <f t="shared" si="2"/>
        <v>0</v>
      </c>
      <c r="AJ49" s="17">
        <f t="shared" si="3"/>
        <v>23</v>
      </c>
      <c r="AK49" s="16">
        <f t="shared" si="7"/>
        <v>0</v>
      </c>
      <c r="AL49" s="18">
        <v>100.0</v>
      </c>
      <c r="AM49" s="16">
        <f t="shared" si="5"/>
        <v>-2300</v>
      </c>
    </row>
    <row r="50">
      <c r="A50" s="20"/>
      <c r="B50" s="15"/>
      <c r="C50" s="15"/>
      <c r="D50" s="15"/>
      <c r="E50" s="15"/>
      <c r="F50" s="15"/>
      <c r="G50" s="15"/>
      <c r="H50" s="13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6">
        <f t="shared" si="9"/>
        <v>0</v>
      </c>
      <c r="AI50" s="16">
        <f t="shared" si="2"/>
        <v>0</v>
      </c>
      <c r="AJ50" s="17">
        <f t="shared" si="3"/>
        <v>23</v>
      </c>
      <c r="AK50" s="16">
        <f t="shared" si="7"/>
        <v>0</v>
      </c>
      <c r="AL50" s="18">
        <v>100.0</v>
      </c>
      <c r="AM50" s="16">
        <f t="shared" si="5"/>
        <v>-2300</v>
      </c>
    </row>
    <row r="51">
      <c r="A51" s="20"/>
      <c r="B51" s="13"/>
      <c r="C51" s="13"/>
      <c r="D51" s="13"/>
      <c r="E51" s="13"/>
      <c r="F51" s="13"/>
      <c r="G51" s="13"/>
      <c r="H51" s="13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6">
        <f t="shared" si="9"/>
        <v>0</v>
      </c>
      <c r="AI51" s="16">
        <f t="shared" si="2"/>
        <v>0</v>
      </c>
      <c r="AJ51" s="17">
        <f t="shared" si="3"/>
        <v>23</v>
      </c>
      <c r="AK51" s="16">
        <f t="shared" si="7"/>
        <v>0</v>
      </c>
      <c r="AL51" s="18">
        <v>100.0</v>
      </c>
      <c r="AM51" s="16">
        <f t="shared" si="5"/>
        <v>-2300</v>
      </c>
    </row>
    <row r="52">
      <c r="A52" s="2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5"/>
      <c r="AH52" s="16">
        <f t="shared" si="9"/>
        <v>0</v>
      </c>
      <c r="AI52" s="16">
        <f t="shared" si="2"/>
        <v>0</v>
      </c>
      <c r="AJ52" s="17">
        <f t="shared" si="3"/>
        <v>23</v>
      </c>
      <c r="AK52" s="16">
        <f t="shared" si="7"/>
        <v>0</v>
      </c>
      <c r="AL52" s="18">
        <v>100.0</v>
      </c>
      <c r="AM52" s="16">
        <f t="shared" si="5"/>
        <v>-2300</v>
      </c>
    </row>
    <row r="53">
      <c r="A53" s="20"/>
      <c r="B53" s="15"/>
      <c r="C53" s="15"/>
      <c r="D53" s="13"/>
      <c r="E53" s="15"/>
      <c r="F53" s="1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5"/>
      <c r="S53" s="13"/>
      <c r="T53" s="13"/>
      <c r="U53" s="13"/>
      <c r="V53" s="13"/>
      <c r="W53" s="13"/>
      <c r="X53" s="13"/>
      <c r="Y53" s="13"/>
      <c r="Z53" s="15"/>
      <c r="AA53" s="15"/>
      <c r="AB53" s="15"/>
      <c r="AC53" s="15"/>
      <c r="AD53" s="15"/>
      <c r="AE53" s="15"/>
      <c r="AF53" s="15"/>
      <c r="AG53" s="15"/>
      <c r="AH53" s="16">
        <f t="shared" si="9"/>
        <v>0</v>
      </c>
      <c r="AI53" s="16">
        <f t="shared" si="2"/>
        <v>0</v>
      </c>
      <c r="AJ53" s="17">
        <f t="shared" si="3"/>
        <v>23</v>
      </c>
      <c r="AK53" s="16">
        <f t="shared" si="7"/>
        <v>0</v>
      </c>
      <c r="AL53" s="18">
        <v>100.0</v>
      </c>
      <c r="AM53" s="16">
        <f t="shared" si="5"/>
        <v>-2300</v>
      </c>
    </row>
    <row r="54">
      <c r="A54" s="20"/>
      <c r="B54" s="13"/>
      <c r="C54" s="13"/>
      <c r="D54" s="13"/>
      <c r="E54" s="13"/>
      <c r="F54" s="13"/>
      <c r="G54" s="13"/>
      <c r="H54" s="1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6">
        <f t="shared" si="9"/>
        <v>0</v>
      </c>
      <c r="AI54" s="16">
        <f t="shared" si="2"/>
        <v>0</v>
      </c>
      <c r="AJ54" s="17">
        <f t="shared" si="3"/>
        <v>23</v>
      </c>
      <c r="AK54" s="16">
        <f t="shared" si="7"/>
        <v>0</v>
      </c>
      <c r="AL54" s="18">
        <v>100.0</v>
      </c>
      <c r="AM54" s="16">
        <f t="shared" si="5"/>
        <v>-2300</v>
      </c>
    </row>
    <row r="55">
      <c r="A55" s="20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3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6">
        <f t="shared" si="9"/>
        <v>0</v>
      </c>
      <c r="AI55" s="16">
        <f t="shared" si="2"/>
        <v>0</v>
      </c>
      <c r="AJ55" s="17">
        <f t="shared" si="3"/>
        <v>23</v>
      </c>
      <c r="AK55" s="16">
        <f t="shared" si="7"/>
        <v>0</v>
      </c>
      <c r="AL55" s="18">
        <v>100.0</v>
      </c>
      <c r="AM55" s="16">
        <f t="shared" si="5"/>
        <v>-2300</v>
      </c>
    </row>
    <row r="56">
      <c r="A56" s="20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6">
        <f t="shared" si="9"/>
        <v>0</v>
      </c>
      <c r="AI56" s="16">
        <f t="shared" si="2"/>
        <v>0</v>
      </c>
      <c r="AJ56" s="17">
        <f t="shared" si="3"/>
        <v>23</v>
      </c>
      <c r="AK56" s="16">
        <f t="shared" si="7"/>
        <v>0</v>
      </c>
      <c r="AL56" s="18">
        <v>100.0</v>
      </c>
      <c r="AM56" s="16">
        <f t="shared" si="5"/>
        <v>-2300</v>
      </c>
    </row>
    <row r="57">
      <c r="A57" s="20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6">
        <f t="shared" si="9"/>
        <v>0</v>
      </c>
      <c r="AI57" s="16">
        <f t="shared" si="2"/>
        <v>0</v>
      </c>
      <c r="AJ57" s="17">
        <f t="shared" si="3"/>
        <v>23</v>
      </c>
      <c r="AK57" s="16">
        <f t="shared" si="7"/>
        <v>0</v>
      </c>
      <c r="AL57" s="18">
        <v>100.0</v>
      </c>
      <c r="AM57" s="16">
        <f t="shared" si="5"/>
        <v>-2300</v>
      </c>
    </row>
    <row r="58">
      <c r="A58" s="20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6">
        <f t="shared" si="9"/>
        <v>0</v>
      </c>
      <c r="AI58" s="16">
        <f t="shared" si="2"/>
        <v>0</v>
      </c>
      <c r="AJ58" s="17">
        <f t="shared" si="3"/>
        <v>23</v>
      </c>
      <c r="AK58" s="16">
        <f t="shared" si="7"/>
        <v>0</v>
      </c>
      <c r="AL58" s="18">
        <v>100.0</v>
      </c>
      <c r="AM58" s="16">
        <f t="shared" si="5"/>
        <v>-2300</v>
      </c>
    </row>
    <row r="59">
      <c r="A59" s="20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6">
        <f t="shared" si="9"/>
        <v>0</v>
      </c>
      <c r="AI59" s="16">
        <f t="shared" si="2"/>
        <v>0</v>
      </c>
      <c r="AJ59" s="17">
        <f t="shared" si="3"/>
        <v>23</v>
      </c>
      <c r="AK59" s="16">
        <f t="shared" si="7"/>
        <v>0</v>
      </c>
      <c r="AL59" s="18">
        <v>100.0</v>
      </c>
      <c r="AM59" s="16">
        <f t="shared" si="5"/>
        <v>-2300</v>
      </c>
    </row>
    <row r="60">
      <c r="A60" s="20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6">
        <f t="shared" si="9"/>
        <v>0</v>
      </c>
      <c r="AI60" s="16">
        <f t="shared" si="2"/>
        <v>0</v>
      </c>
      <c r="AJ60" s="17">
        <f t="shared" si="3"/>
        <v>23</v>
      </c>
      <c r="AK60" s="16">
        <f t="shared" si="7"/>
        <v>0</v>
      </c>
      <c r="AL60" s="18">
        <v>100.0</v>
      </c>
      <c r="AM60" s="16">
        <f t="shared" si="5"/>
        <v>-2300</v>
      </c>
    </row>
    <row r="61">
      <c r="A61" s="20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6">
        <f t="shared" si="9"/>
        <v>0</v>
      </c>
      <c r="AI61" s="16">
        <f t="shared" si="2"/>
        <v>0</v>
      </c>
      <c r="AJ61" s="17">
        <f t="shared" si="3"/>
        <v>23</v>
      </c>
      <c r="AK61" s="16">
        <f t="shared" si="7"/>
        <v>0</v>
      </c>
      <c r="AL61" s="22">
        <v>100.0</v>
      </c>
      <c r="AM61" s="23">
        <f t="shared" si="5"/>
        <v>-2300</v>
      </c>
    </row>
    <row r="62">
      <c r="A62" s="24" t="s">
        <v>42</v>
      </c>
      <c r="B62" s="25">
        <f t="shared" ref="B62:AF62" si="10">SUM(B7:B61)</f>
        <v>200</v>
      </c>
      <c r="C62" s="25">
        <f t="shared" si="10"/>
        <v>250</v>
      </c>
      <c r="D62" s="25">
        <f t="shared" si="10"/>
        <v>325</v>
      </c>
      <c r="E62" s="25">
        <f t="shared" si="10"/>
        <v>300</v>
      </c>
      <c r="F62" s="25">
        <f t="shared" si="10"/>
        <v>320</v>
      </c>
      <c r="G62" s="25">
        <f t="shared" si="10"/>
        <v>252</v>
      </c>
      <c r="H62" s="25">
        <f t="shared" si="10"/>
        <v>250</v>
      </c>
      <c r="I62" s="25">
        <f t="shared" si="10"/>
        <v>150</v>
      </c>
      <c r="J62" s="25">
        <f t="shared" si="10"/>
        <v>180</v>
      </c>
      <c r="K62" s="25">
        <f t="shared" si="10"/>
        <v>250</v>
      </c>
      <c r="L62" s="25">
        <f t="shared" si="10"/>
        <v>250</v>
      </c>
      <c r="M62" s="25">
        <f t="shared" si="10"/>
        <v>255</v>
      </c>
      <c r="N62" s="25">
        <f t="shared" si="10"/>
        <v>150</v>
      </c>
      <c r="O62" s="25">
        <f t="shared" si="10"/>
        <v>150</v>
      </c>
      <c r="P62" s="25">
        <f t="shared" si="10"/>
        <v>150</v>
      </c>
      <c r="Q62" s="25">
        <f t="shared" si="10"/>
        <v>200</v>
      </c>
      <c r="R62" s="25">
        <f t="shared" si="10"/>
        <v>290</v>
      </c>
      <c r="S62" s="25">
        <f t="shared" si="10"/>
        <v>290</v>
      </c>
      <c r="T62" s="25">
        <f t="shared" si="10"/>
        <v>180</v>
      </c>
      <c r="U62" s="25">
        <f t="shared" si="10"/>
        <v>200</v>
      </c>
      <c r="V62" s="25">
        <f t="shared" si="10"/>
        <v>160</v>
      </c>
      <c r="W62" s="25">
        <f t="shared" si="10"/>
        <v>160</v>
      </c>
      <c r="X62" s="25">
        <f t="shared" si="10"/>
        <v>210</v>
      </c>
      <c r="Y62" s="25">
        <f t="shared" si="10"/>
        <v>160</v>
      </c>
      <c r="Z62" s="25">
        <f t="shared" si="10"/>
        <v>260</v>
      </c>
      <c r="AA62" s="25">
        <f t="shared" si="10"/>
        <v>260</v>
      </c>
      <c r="AB62" s="25">
        <f t="shared" si="10"/>
        <v>220</v>
      </c>
      <c r="AC62" s="25">
        <f t="shared" si="10"/>
        <v>230</v>
      </c>
      <c r="AD62" s="25">
        <f t="shared" si="10"/>
        <v>230</v>
      </c>
      <c r="AE62" s="25">
        <f t="shared" si="10"/>
        <v>320</v>
      </c>
      <c r="AF62" s="25">
        <f t="shared" si="10"/>
        <v>270</v>
      </c>
      <c r="AG62" s="25"/>
      <c r="AH62" s="25">
        <f>SUM(AH7:AH61)</f>
        <v>7072</v>
      </c>
      <c r="AI62" s="26">
        <f>iferror(AH62/countif($B$7:$AE$44,"&gt;0"),0)</f>
        <v>81.28735632</v>
      </c>
      <c r="AJ62" s="26"/>
      <c r="AK62" s="25">
        <f>SUM(AK7:AK44)</f>
        <v>87</v>
      </c>
      <c r="AL62" s="16"/>
      <c r="AM62" s="16"/>
    </row>
    <row r="63">
      <c r="A63" s="6" t="s">
        <v>43</v>
      </c>
      <c r="B63" s="15">
        <f t="shared" ref="B63:AF63" si="11">iferror(B62/B64,0)</f>
        <v>100</v>
      </c>
      <c r="C63" s="15">
        <f t="shared" si="11"/>
        <v>83.33333333</v>
      </c>
      <c r="D63" s="15">
        <f t="shared" si="11"/>
        <v>65</v>
      </c>
      <c r="E63" s="15">
        <f t="shared" si="11"/>
        <v>75</v>
      </c>
      <c r="F63" s="15">
        <f t="shared" si="11"/>
        <v>80</v>
      </c>
      <c r="G63" s="15">
        <f t="shared" si="11"/>
        <v>84</v>
      </c>
      <c r="H63" s="15">
        <f t="shared" si="11"/>
        <v>83.33333333</v>
      </c>
      <c r="I63" s="15">
        <f t="shared" si="11"/>
        <v>75</v>
      </c>
      <c r="J63" s="15">
        <f t="shared" si="11"/>
        <v>60</v>
      </c>
      <c r="K63" s="15">
        <f t="shared" si="11"/>
        <v>83.33333333</v>
      </c>
      <c r="L63" s="15">
        <f t="shared" si="11"/>
        <v>83.33333333</v>
      </c>
      <c r="M63" s="15">
        <f t="shared" si="11"/>
        <v>85</v>
      </c>
      <c r="N63" s="15">
        <f t="shared" si="11"/>
        <v>75</v>
      </c>
      <c r="O63" s="15">
        <f t="shared" si="11"/>
        <v>75</v>
      </c>
      <c r="P63" s="15">
        <f t="shared" si="11"/>
        <v>75</v>
      </c>
      <c r="Q63" s="15">
        <f t="shared" si="11"/>
        <v>100</v>
      </c>
      <c r="R63" s="15">
        <f t="shared" si="11"/>
        <v>72.5</v>
      </c>
      <c r="S63" s="15">
        <f t="shared" si="11"/>
        <v>72.5</v>
      </c>
      <c r="T63" s="15">
        <f t="shared" si="11"/>
        <v>60</v>
      </c>
      <c r="U63" s="15">
        <f t="shared" si="11"/>
        <v>66.66666667</v>
      </c>
      <c r="V63" s="15">
        <f t="shared" si="11"/>
        <v>80</v>
      </c>
      <c r="W63" s="15">
        <f t="shared" si="11"/>
        <v>80</v>
      </c>
      <c r="X63" s="15">
        <f t="shared" si="11"/>
        <v>70</v>
      </c>
      <c r="Y63" s="15">
        <f t="shared" si="11"/>
        <v>80</v>
      </c>
      <c r="Z63" s="15">
        <f t="shared" si="11"/>
        <v>86.66666667</v>
      </c>
      <c r="AA63" s="15">
        <f t="shared" si="11"/>
        <v>86.66666667</v>
      </c>
      <c r="AB63" s="15">
        <f t="shared" si="11"/>
        <v>73.33333333</v>
      </c>
      <c r="AC63" s="15">
        <f t="shared" si="11"/>
        <v>76.66666667</v>
      </c>
      <c r="AD63" s="15">
        <f t="shared" si="11"/>
        <v>76.66666667</v>
      </c>
      <c r="AE63" s="15">
        <f t="shared" si="11"/>
        <v>106.6666667</v>
      </c>
      <c r="AF63" s="15">
        <f t="shared" si="11"/>
        <v>90</v>
      </c>
      <c r="AG63" s="15"/>
      <c r="AH63" s="15">
        <f>iferror(AH62/AH64,0)</f>
        <v>1010.285714</v>
      </c>
      <c r="AI63" s="27"/>
      <c r="AJ63" s="27"/>
      <c r="AK63" s="27"/>
      <c r="AL63" s="16"/>
      <c r="AM63" s="16"/>
    </row>
    <row r="64">
      <c r="A64" s="6" t="s">
        <v>44</v>
      </c>
      <c r="B64" s="15">
        <f t="shared" ref="B64:AF64" si="12">countif(B7:B61,"&gt;0")</f>
        <v>2</v>
      </c>
      <c r="C64" s="15">
        <f t="shared" si="12"/>
        <v>3</v>
      </c>
      <c r="D64" s="15">
        <f t="shared" si="12"/>
        <v>5</v>
      </c>
      <c r="E64" s="15">
        <f t="shared" si="12"/>
        <v>4</v>
      </c>
      <c r="F64" s="15">
        <f t="shared" si="12"/>
        <v>4</v>
      </c>
      <c r="G64" s="15">
        <f t="shared" si="12"/>
        <v>3</v>
      </c>
      <c r="H64" s="15">
        <f t="shared" si="12"/>
        <v>3</v>
      </c>
      <c r="I64" s="15">
        <f t="shared" si="12"/>
        <v>2</v>
      </c>
      <c r="J64" s="15">
        <f t="shared" si="12"/>
        <v>3</v>
      </c>
      <c r="K64" s="15">
        <f t="shared" si="12"/>
        <v>3</v>
      </c>
      <c r="L64" s="15">
        <f t="shared" si="12"/>
        <v>3</v>
      </c>
      <c r="M64" s="15">
        <f t="shared" si="12"/>
        <v>3</v>
      </c>
      <c r="N64" s="15">
        <f t="shared" si="12"/>
        <v>2</v>
      </c>
      <c r="O64" s="15">
        <f t="shared" si="12"/>
        <v>2</v>
      </c>
      <c r="P64" s="15">
        <f t="shared" si="12"/>
        <v>2</v>
      </c>
      <c r="Q64" s="15">
        <f t="shared" si="12"/>
        <v>2</v>
      </c>
      <c r="R64" s="15">
        <f t="shared" si="12"/>
        <v>4</v>
      </c>
      <c r="S64" s="15">
        <f t="shared" si="12"/>
        <v>4</v>
      </c>
      <c r="T64" s="15">
        <f t="shared" si="12"/>
        <v>3</v>
      </c>
      <c r="U64" s="15">
        <f t="shared" si="12"/>
        <v>3</v>
      </c>
      <c r="V64" s="15">
        <f t="shared" si="12"/>
        <v>2</v>
      </c>
      <c r="W64" s="15">
        <f t="shared" si="12"/>
        <v>2</v>
      </c>
      <c r="X64" s="15">
        <f t="shared" si="12"/>
        <v>3</v>
      </c>
      <c r="Y64" s="15">
        <f t="shared" si="12"/>
        <v>2</v>
      </c>
      <c r="Z64" s="15">
        <f t="shared" si="12"/>
        <v>3</v>
      </c>
      <c r="AA64" s="15">
        <f t="shared" si="12"/>
        <v>3</v>
      </c>
      <c r="AB64" s="15">
        <f t="shared" si="12"/>
        <v>3</v>
      </c>
      <c r="AC64" s="15">
        <f t="shared" si="12"/>
        <v>3</v>
      </c>
      <c r="AD64" s="15">
        <f t="shared" si="12"/>
        <v>3</v>
      </c>
      <c r="AE64" s="15">
        <f t="shared" si="12"/>
        <v>3</v>
      </c>
      <c r="AF64" s="15">
        <f t="shared" si="12"/>
        <v>3</v>
      </c>
      <c r="AG64" s="15"/>
      <c r="AH64" s="15">
        <f>countif(AH7:AH61,"&gt;0")</f>
        <v>7</v>
      </c>
      <c r="AI64" s="16"/>
      <c r="AJ64" s="16"/>
      <c r="AK64" s="16"/>
      <c r="AL64" s="16"/>
      <c r="AM64" s="16"/>
    </row>
    <row r="6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3"/>
      <c r="AF65" s="13"/>
      <c r="AG65" s="13"/>
      <c r="AH65" s="16"/>
      <c r="AI65" s="16"/>
      <c r="AJ65" s="16"/>
      <c r="AK65" s="16"/>
      <c r="AL65" s="16"/>
      <c r="AM65" s="16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8"/>
      <c r="AI66" s="28"/>
      <c r="AJ66" s="28"/>
      <c r="AK66" s="28"/>
      <c r="AL66" s="28"/>
      <c r="AM66" s="28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>
      <c r="A68" s="6" t="s">
        <v>45</v>
      </c>
      <c r="B68" s="15">
        <f t="shared" ref="B68:AF68" si="13">B63</f>
        <v>100</v>
      </c>
      <c r="C68" s="15">
        <f t="shared" si="13"/>
        <v>83.33333333</v>
      </c>
      <c r="D68" s="15">
        <f t="shared" si="13"/>
        <v>65</v>
      </c>
      <c r="E68" s="15">
        <f t="shared" si="13"/>
        <v>75</v>
      </c>
      <c r="F68" s="15">
        <f t="shared" si="13"/>
        <v>80</v>
      </c>
      <c r="G68" s="15">
        <f t="shared" si="13"/>
        <v>84</v>
      </c>
      <c r="H68" s="15">
        <f t="shared" si="13"/>
        <v>83.33333333</v>
      </c>
      <c r="I68" s="15">
        <f t="shared" si="13"/>
        <v>75</v>
      </c>
      <c r="J68" s="15">
        <f t="shared" si="13"/>
        <v>60</v>
      </c>
      <c r="K68" s="15">
        <f t="shared" si="13"/>
        <v>83.33333333</v>
      </c>
      <c r="L68" s="15">
        <f t="shared" si="13"/>
        <v>83.33333333</v>
      </c>
      <c r="M68" s="15">
        <f t="shared" si="13"/>
        <v>85</v>
      </c>
      <c r="N68" s="15">
        <f t="shared" si="13"/>
        <v>75</v>
      </c>
      <c r="O68" s="15">
        <f t="shared" si="13"/>
        <v>75</v>
      </c>
      <c r="P68" s="15">
        <f t="shared" si="13"/>
        <v>75</v>
      </c>
      <c r="Q68" s="15">
        <f t="shared" si="13"/>
        <v>100</v>
      </c>
      <c r="R68" s="15">
        <f t="shared" si="13"/>
        <v>72.5</v>
      </c>
      <c r="S68" s="15">
        <f t="shared" si="13"/>
        <v>72.5</v>
      </c>
      <c r="T68" s="15">
        <f t="shared" si="13"/>
        <v>60</v>
      </c>
      <c r="U68" s="15">
        <f t="shared" si="13"/>
        <v>66.66666667</v>
      </c>
      <c r="V68" s="15">
        <f t="shared" si="13"/>
        <v>80</v>
      </c>
      <c r="W68" s="15">
        <f t="shared" si="13"/>
        <v>80</v>
      </c>
      <c r="X68" s="15">
        <f t="shared" si="13"/>
        <v>70</v>
      </c>
      <c r="Y68" s="15">
        <f t="shared" si="13"/>
        <v>80</v>
      </c>
      <c r="Z68" s="15">
        <f t="shared" si="13"/>
        <v>86.66666667</v>
      </c>
      <c r="AA68" s="15">
        <f t="shared" si="13"/>
        <v>86.66666667</v>
      </c>
      <c r="AB68" s="15">
        <f t="shared" si="13"/>
        <v>73.33333333</v>
      </c>
      <c r="AC68" s="15">
        <f t="shared" si="13"/>
        <v>76.66666667</v>
      </c>
      <c r="AD68" s="15">
        <f t="shared" si="13"/>
        <v>76.66666667</v>
      </c>
      <c r="AE68" s="15">
        <f t="shared" si="13"/>
        <v>106.6666667</v>
      </c>
      <c r="AF68" s="15">
        <f t="shared" si="13"/>
        <v>90</v>
      </c>
      <c r="AG68" s="2"/>
    </row>
    <row r="69">
      <c r="A69" s="6" t="s">
        <v>46</v>
      </c>
      <c r="B69" s="8">
        <v>100.0</v>
      </c>
      <c r="C69" s="8">
        <v>100.0</v>
      </c>
      <c r="D69" s="8">
        <v>100.0</v>
      </c>
      <c r="E69" s="8">
        <v>100.0</v>
      </c>
      <c r="F69" s="8">
        <v>100.0</v>
      </c>
      <c r="G69" s="8">
        <v>100.0</v>
      </c>
      <c r="H69" s="8">
        <v>100.0</v>
      </c>
      <c r="I69" s="8">
        <v>100.0</v>
      </c>
      <c r="J69" s="8">
        <v>100.0</v>
      </c>
      <c r="K69" s="8">
        <v>100.0</v>
      </c>
      <c r="L69" s="8">
        <v>100.0</v>
      </c>
      <c r="M69" s="8">
        <v>100.0</v>
      </c>
      <c r="N69" s="8">
        <v>100.0</v>
      </c>
      <c r="O69" s="8">
        <v>100.0</v>
      </c>
      <c r="P69" s="8">
        <v>100.0</v>
      </c>
      <c r="Q69" s="8">
        <v>100.0</v>
      </c>
      <c r="R69" s="8">
        <v>100.0</v>
      </c>
      <c r="S69" s="8">
        <v>100.0</v>
      </c>
      <c r="T69" s="8">
        <v>100.0</v>
      </c>
      <c r="U69" s="8">
        <v>100.0</v>
      </c>
      <c r="V69" s="8">
        <v>100.0</v>
      </c>
      <c r="W69" s="8">
        <v>100.0</v>
      </c>
      <c r="X69" s="8">
        <v>100.0</v>
      </c>
      <c r="Y69" s="8">
        <v>100.0</v>
      </c>
      <c r="Z69" s="8">
        <v>100.0</v>
      </c>
      <c r="AA69" s="8">
        <v>100.0</v>
      </c>
      <c r="AB69" s="8">
        <v>100.0</v>
      </c>
      <c r="AC69" s="8">
        <v>100.0</v>
      </c>
      <c r="AD69" s="8">
        <v>100.0</v>
      </c>
      <c r="AE69" s="8">
        <v>100.0</v>
      </c>
      <c r="AF69" s="8">
        <v>100.0</v>
      </c>
      <c r="AG69" s="8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  <row r="1009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</row>
    <row r="1010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</row>
    <row r="1011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</row>
    <row r="1012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</row>
    <row r="1013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</row>
    <row r="1014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</row>
    <row r="1015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</row>
    <row r="101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</row>
    <row r="1017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</row>
    <row r="1018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</row>
    <row r="1019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</row>
    <row r="1020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</row>
    <row r="1021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</row>
    <row r="1022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</row>
    <row r="1023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</row>
    <row r="1024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</row>
    <row r="1025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</row>
    <row r="102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</row>
    <row r="1027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</row>
    <row r="1028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</row>
    <row r="1029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</row>
    <row r="1030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</row>
    <row r="1031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</row>
    <row r="1032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</row>
    <row r="1033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</row>
    <row r="1034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</row>
    <row r="1035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</row>
    <row r="103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</row>
    <row r="1037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</row>
    <row r="1038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</row>
    <row r="1039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</row>
    <row r="1040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</row>
    <row r="1041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</row>
    <row r="1042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</row>
    <row r="1043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</row>
    <row r="1044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</row>
    <row r="1045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</row>
    <row r="104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</row>
    <row r="1047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</row>
    <row r="1048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/>
  <cols>
    <col customWidth="1" min="1" max="2" width="8.75"/>
    <col customWidth="1" min="3" max="3" width="5.88"/>
    <col customWidth="1" min="4" max="4" width="6.25"/>
    <col customWidth="1" min="5" max="5" width="5.88"/>
    <col customWidth="1" min="6" max="6" width="6.0"/>
    <col customWidth="1" min="7" max="7" width="5.88"/>
    <col customWidth="1" min="8" max="8" width="5.63"/>
    <col customWidth="1" min="9" max="9" width="5.75"/>
    <col customWidth="1" min="10" max="10" width="6.0"/>
    <col customWidth="1" min="11" max="11" width="6.25"/>
    <col customWidth="1" min="12" max="12" width="6.75"/>
    <col customWidth="1" min="13" max="13" width="6.5"/>
    <col customWidth="1" min="14" max="14" width="6.38"/>
    <col customWidth="1" min="15" max="15" width="6.13"/>
    <col customWidth="1" min="16" max="17" width="6.75"/>
    <col customWidth="1" min="18" max="18" width="6.88"/>
    <col customWidth="1" min="19" max="19" width="7.25"/>
    <col customWidth="1" min="20" max="20" width="6.63"/>
    <col customWidth="1" min="21" max="21" width="7.25"/>
    <col customWidth="1" min="22" max="22" width="7.0"/>
    <col customWidth="1" min="23" max="23" width="7.13"/>
    <col customWidth="1" min="24" max="25" width="6.63"/>
    <col customWidth="1" min="26" max="26" width="6.88"/>
    <col customWidth="1" min="27" max="27" width="7.0"/>
    <col customWidth="1" min="28" max="28" width="6.13"/>
    <col customWidth="1" min="29" max="29" width="6.38"/>
    <col customWidth="1" min="30" max="30" width="6.75"/>
    <col customWidth="1" min="31" max="32" width="6.63"/>
    <col customWidth="1" min="33" max="34" width="9.13"/>
    <col customWidth="1" min="35" max="35" width="9.75"/>
    <col customWidth="1" min="36" max="36" width="12.25"/>
    <col customWidth="1" min="37" max="37" width="9.38"/>
    <col customWidth="1" min="38" max="38" width="12.25"/>
  </cols>
  <sheetData>
    <row r="1">
      <c r="A1" s="29" t="s">
        <v>66</v>
      </c>
      <c r="B1" s="30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4"/>
      <c r="X1" s="4"/>
      <c r="Y1" s="2"/>
      <c r="Z1" s="2"/>
      <c r="AA1" s="2"/>
      <c r="AB1" s="2"/>
      <c r="AC1" s="2"/>
      <c r="AD1" s="2"/>
      <c r="AE1" s="2"/>
      <c r="AF1" s="2"/>
      <c r="AI1" s="5">
        <f>today()</f>
        <v>45558</v>
      </c>
    </row>
    <row r="2">
      <c r="A2" s="20" t="s">
        <v>67</v>
      </c>
      <c r="B2" s="30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I2" s="5">
        <f>eomonth(AI1,-1)</f>
        <v>45535</v>
      </c>
    </row>
    <row r="3">
      <c r="A3" s="20" t="s">
        <v>68</v>
      </c>
      <c r="B3" s="30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>
      <c r="A4" s="30"/>
      <c r="B4" s="3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8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8"/>
      <c r="AF4" s="8"/>
    </row>
    <row r="5">
      <c r="A5" s="30"/>
      <c r="B5" s="31" t="s">
        <v>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8" t="s">
        <v>2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8" t="s">
        <v>3</v>
      </c>
      <c r="AF5" s="8"/>
    </row>
    <row r="6">
      <c r="A6" s="32" t="s">
        <v>51</v>
      </c>
      <c r="B6" s="32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0" t="s">
        <v>12</v>
      </c>
      <c r="J6" s="10" t="s">
        <v>13</v>
      </c>
      <c r="K6" s="10" t="s">
        <v>14</v>
      </c>
      <c r="L6" s="10" t="s">
        <v>15</v>
      </c>
      <c r="M6" s="10" t="s">
        <v>16</v>
      </c>
      <c r="N6" s="10" t="s">
        <v>17</v>
      </c>
      <c r="O6" s="10" t="s">
        <v>18</v>
      </c>
      <c r="P6" s="10" t="s">
        <v>19</v>
      </c>
      <c r="Q6" s="10" t="s">
        <v>20</v>
      </c>
      <c r="R6" s="10" t="s">
        <v>21</v>
      </c>
      <c r="S6" s="10" t="s">
        <v>22</v>
      </c>
      <c r="T6" s="10" t="s">
        <v>23</v>
      </c>
      <c r="U6" s="10" t="s">
        <v>24</v>
      </c>
      <c r="V6" s="10" t="s">
        <v>25</v>
      </c>
      <c r="W6" s="10" t="s">
        <v>26</v>
      </c>
      <c r="X6" s="10" t="s">
        <v>27</v>
      </c>
      <c r="Y6" s="10" t="s">
        <v>28</v>
      </c>
      <c r="Z6" s="10" t="s">
        <v>29</v>
      </c>
      <c r="AA6" s="10" t="s">
        <v>30</v>
      </c>
      <c r="AB6" s="10" t="s">
        <v>31</v>
      </c>
      <c r="AC6" s="10" t="s">
        <v>32</v>
      </c>
      <c r="AD6" s="10" t="s">
        <v>33</v>
      </c>
      <c r="AE6" s="10" t="s">
        <v>34</v>
      </c>
      <c r="AF6" s="10" t="s">
        <v>35</v>
      </c>
      <c r="AG6" s="10" t="s">
        <v>36</v>
      </c>
      <c r="AH6" s="11" t="s">
        <v>37</v>
      </c>
      <c r="AI6" s="11" t="s">
        <v>38</v>
      </c>
      <c r="AJ6" s="11" t="s">
        <v>39</v>
      </c>
      <c r="AK6" s="11" t="s">
        <v>40</v>
      </c>
      <c r="AL6" s="11" t="s">
        <v>41</v>
      </c>
    </row>
    <row r="7">
      <c r="A7" s="20" t="s">
        <v>60</v>
      </c>
      <c r="B7" s="14">
        <v>100.0</v>
      </c>
      <c r="C7" s="13">
        <v>100.0</v>
      </c>
      <c r="D7" s="13">
        <v>106.0</v>
      </c>
      <c r="E7" s="13">
        <v>105.0</v>
      </c>
      <c r="F7" s="13">
        <v>115.0</v>
      </c>
      <c r="G7" s="13">
        <v>100.0</v>
      </c>
      <c r="H7" s="13">
        <v>105.0</v>
      </c>
      <c r="I7" s="13" t="s">
        <v>53</v>
      </c>
      <c r="J7" s="13">
        <v>40.0</v>
      </c>
      <c r="K7" s="13">
        <v>80.0</v>
      </c>
      <c r="L7" s="13">
        <v>100.0</v>
      </c>
      <c r="M7" s="13">
        <v>60.0</v>
      </c>
      <c r="N7" s="13">
        <v>30.0</v>
      </c>
      <c r="O7" s="13" t="s">
        <v>53</v>
      </c>
      <c r="P7" s="14" t="s">
        <v>70</v>
      </c>
      <c r="Q7" s="13"/>
      <c r="R7" s="15"/>
      <c r="S7" s="13" t="s">
        <v>53</v>
      </c>
      <c r="T7" s="13" t="s">
        <v>53</v>
      </c>
      <c r="U7" s="13" t="s">
        <v>53</v>
      </c>
      <c r="V7" s="13" t="s">
        <v>53</v>
      </c>
      <c r="W7" s="13"/>
      <c r="X7" s="13"/>
      <c r="Y7" s="13"/>
      <c r="Z7" s="13"/>
      <c r="AA7" s="13"/>
      <c r="AB7" s="13"/>
      <c r="AC7" s="13"/>
      <c r="AD7" s="13"/>
      <c r="AE7" s="13"/>
      <c r="AF7" s="15"/>
      <c r="AG7" s="16">
        <f>SUM(B7:AE7)</f>
        <v>1041</v>
      </c>
      <c r="AH7" s="16">
        <f t="shared" ref="AH7:AH61" si="1">iferror(AG7/AI7,0)</f>
        <v>45.26086957</v>
      </c>
      <c r="AI7" s="17">
        <f t="shared" ref="AI7:AI61" si="2">$AI$1-$AI$2</f>
        <v>23</v>
      </c>
      <c r="AJ7" s="16">
        <f t="shared" ref="AJ7:AJ61" si="3">countif($B7:$AE7,"&gt;0")</f>
        <v>12</v>
      </c>
      <c r="AK7" s="18">
        <v>100.0</v>
      </c>
      <c r="AL7" s="16">
        <f t="shared" ref="AL7:AL61" si="4">(AH7-AK7)*AI7</f>
        <v>-1259</v>
      </c>
    </row>
    <row r="8">
      <c r="A8" s="20" t="s">
        <v>71</v>
      </c>
      <c r="B8" s="14">
        <v>100.0</v>
      </c>
      <c r="C8" s="13">
        <v>100.0</v>
      </c>
      <c r="D8" s="13">
        <v>100.0</v>
      </c>
      <c r="E8" s="13">
        <v>100.0</v>
      </c>
      <c r="F8" s="13">
        <v>100.0</v>
      </c>
      <c r="G8" s="13">
        <v>100.0</v>
      </c>
      <c r="H8" s="13">
        <v>30.0</v>
      </c>
      <c r="I8" s="13">
        <v>60.0</v>
      </c>
      <c r="J8" s="13">
        <v>55.0</v>
      </c>
      <c r="K8" s="13">
        <v>100.0</v>
      </c>
      <c r="L8" s="13">
        <v>170.0</v>
      </c>
      <c r="M8" s="13">
        <v>120.0</v>
      </c>
      <c r="N8" s="13">
        <v>30.0</v>
      </c>
      <c r="O8" s="13">
        <v>140.0</v>
      </c>
      <c r="P8" s="13">
        <v>140.0</v>
      </c>
      <c r="Q8" s="13">
        <v>120.0</v>
      </c>
      <c r="R8" s="13">
        <v>10.0</v>
      </c>
      <c r="S8" s="13">
        <v>180.0</v>
      </c>
      <c r="T8" s="13">
        <v>100.0</v>
      </c>
      <c r="U8" s="13">
        <v>110.0</v>
      </c>
      <c r="V8" s="13">
        <v>100.0</v>
      </c>
      <c r="W8" s="13">
        <v>100.0</v>
      </c>
      <c r="X8" s="13">
        <v>110.0</v>
      </c>
      <c r="Y8" s="13">
        <v>125.0</v>
      </c>
      <c r="Z8" s="13">
        <v>100.0</v>
      </c>
      <c r="AA8" s="13">
        <v>100.0</v>
      </c>
      <c r="AB8" s="13">
        <v>70.0</v>
      </c>
      <c r="AC8" s="13">
        <v>130.0</v>
      </c>
      <c r="AD8" s="13">
        <v>60.0</v>
      </c>
      <c r="AE8" s="13">
        <v>120.0</v>
      </c>
      <c r="AF8" s="13">
        <v>120.0</v>
      </c>
      <c r="AG8" s="16">
        <f>SUM(B8:AF8)</f>
        <v>3100</v>
      </c>
      <c r="AH8" s="16">
        <f t="shared" si="1"/>
        <v>134.7826087</v>
      </c>
      <c r="AI8" s="17">
        <f t="shared" si="2"/>
        <v>23</v>
      </c>
      <c r="AJ8" s="16">
        <f t="shared" si="3"/>
        <v>30</v>
      </c>
      <c r="AK8" s="18">
        <v>100.0</v>
      </c>
      <c r="AL8" s="16">
        <f t="shared" si="4"/>
        <v>800</v>
      </c>
    </row>
    <row r="9">
      <c r="A9" s="20" t="s">
        <v>72</v>
      </c>
      <c r="B9" s="14">
        <v>100.0</v>
      </c>
      <c r="C9" s="13">
        <v>100.0</v>
      </c>
      <c r="D9" s="13">
        <v>100.0</v>
      </c>
      <c r="E9" s="13">
        <v>0.0</v>
      </c>
      <c r="F9" s="13">
        <v>100.0</v>
      </c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5"/>
      <c r="AF9" s="15"/>
      <c r="AG9" s="16">
        <f t="shared" ref="AG9:AG18" si="5">SUM(B9:AE9)</f>
        <v>400</v>
      </c>
      <c r="AH9" s="16">
        <f t="shared" si="1"/>
        <v>17.39130435</v>
      </c>
      <c r="AI9" s="17">
        <f t="shared" si="2"/>
        <v>23</v>
      </c>
      <c r="AJ9" s="16">
        <f t="shared" si="3"/>
        <v>4</v>
      </c>
      <c r="AK9" s="18">
        <v>100.0</v>
      </c>
      <c r="AL9" s="16">
        <f t="shared" si="4"/>
        <v>-1900</v>
      </c>
    </row>
    <row r="10">
      <c r="A10" s="20" t="s">
        <v>73</v>
      </c>
      <c r="B10" s="14">
        <v>60.0</v>
      </c>
      <c r="C10" s="13">
        <v>100.0</v>
      </c>
      <c r="D10" s="13">
        <v>40.0</v>
      </c>
      <c r="E10" s="13">
        <v>100.0</v>
      </c>
      <c r="F10" s="13"/>
      <c r="G10" s="15"/>
      <c r="H10" s="15"/>
      <c r="I10" s="15"/>
      <c r="J10" s="15"/>
      <c r="K10" s="15"/>
      <c r="L10" s="13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6">
        <f t="shared" si="5"/>
        <v>300</v>
      </c>
      <c r="AH10" s="16">
        <f t="shared" si="1"/>
        <v>13.04347826</v>
      </c>
      <c r="AI10" s="17">
        <f t="shared" si="2"/>
        <v>23</v>
      </c>
      <c r="AJ10" s="16">
        <f t="shared" si="3"/>
        <v>4</v>
      </c>
      <c r="AK10" s="18">
        <v>100.0</v>
      </c>
      <c r="AL10" s="16">
        <f t="shared" si="4"/>
        <v>-2000</v>
      </c>
    </row>
    <row r="11">
      <c r="A11" s="20" t="s">
        <v>74</v>
      </c>
      <c r="B11" s="14">
        <v>60.0</v>
      </c>
      <c r="C11" s="13">
        <v>160.0</v>
      </c>
      <c r="D11" s="13"/>
      <c r="E11" s="13">
        <v>55.0</v>
      </c>
      <c r="F11" s="13">
        <v>60.0</v>
      </c>
      <c r="G11" s="13">
        <v>80.0</v>
      </c>
      <c r="H11" s="13">
        <v>80.0</v>
      </c>
      <c r="I11" s="13">
        <v>40.0</v>
      </c>
      <c r="J11" s="13">
        <v>140.0</v>
      </c>
      <c r="K11" s="13"/>
      <c r="L11" s="13"/>
      <c r="M11" s="13">
        <v>60.0</v>
      </c>
      <c r="N11" s="13">
        <v>130.0</v>
      </c>
      <c r="O11" s="13"/>
      <c r="P11" s="13"/>
      <c r="Q11" s="13"/>
      <c r="R11" s="13"/>
      <c r="S11" s="13" t="s">
        <v>75</v>
      </c>
      <c r="T11" s="15"/>
      <c r="U11" s="15"/>
      <c r="V11" s="15"/>
      <c r="W11" s="15"/>
      <c r="X11" s="13">
        <v>100.0</v>
      </c>
      <c r="Y11" s="13">
        <v>100.0</v>
      </c>
      <c r="Z11" s="15"/>
      <c r="AA11" s="15"/>
      <c r="AB11" s="15"/>
      <c r="AC11" s="13">
        <v>100.0</v>
      </c>
      <c r="AD11" s="13">
        <v>100.0</v>
      </c>
      <c r="AE11" s="13">
        <v>210.0</v>
      </c>
      <c r="AF11" s="15"/>
      <c r="AG11" s="16">
        <f t="shared" si="5"/>
        <v>1475</v>
      </c>
      <c r="AH11" s="16">
        <f t="shared" si="1"/>
        <v>64.13043478</v>
      </c>
      <c r="AI11" s="17">
        <f t="shared" si="2"/>
        <v>23</v>
      </c>
      <c r="AJ11" s="16">
        <f t="shared" si="3"/>
        <v>15</v>
      </c>
      <c r="AK11" s="18">
        <v>100.0</v>
      </c>
      <c r="AL11" s="16">
        <f t="shared" si="4"/>
        <v>-825</v>
      </c>
    </row>
    <row r="12">
      <c r="A12" s="20" t="s">
        <v>76</v>
      </c>
      <c r="B12" s="14">
        <v>100.0</v>
      </c>
      <c r="C12" s="13">
        <v>100.0</v>
      </c>
      <c r="D12" s="13">
        <v>100.0</v>
      </c>
      <c r="E12" s="13" t="s">
        <v>53</v>
      </c>
      <c r="F12" s="13">
        <v>100.0</v>
      </c>
      <c r="G12" s="13">
        <v>100.0</v>
      </c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5"/>
      <c r="AF12" s="15"/>
      <c r="AG12" s="16">
        <f t="shared" si="5"/>
        <v>500</v>
      </c>
      <c r="AH12" s="16">
        <f t="shared" si="1"/>
        <v>21.73913043</v>
      </c>
      <c r="AI12" s="17">
        <f t="shared" si="2"/>
        <v>23</v>
      </c>
      <c r="AJ12" s="16">
        <f t="shared" si="3"/>
        <v>5</v>
      </c>
      <c r="AK12" s="18">
        <v>100.0</v>
      </c>
      <c r="AL12" s="16">
        <f t="shared" si="4"/>
        <v>-1800</v>
      </c>
    </row>
    <row r="13">
      <c r="A13" s="20" t="s">
        <v>77</v>
      </c>
      <c r="B13" s="14">
        <v>100.0</v>
      </c>
      <c r="C13" s="13">
        <v>100.0</v>
      </c>
      <c r="D13" s="13">
        <v>100.0</v>
      </c>
      <c r="E13" s="13">
        <v>100.0</v>
      </c>
      <c r="F13" s="13">
        <v>100.0</v>
      </c>
      <c r="G13" s="13">
        <v>0.0</v>
      </c>
      <c r="H13" s="13">
        <v>0.0</v>
      </c>
      <c r="I13" s="13">
        <v>100.0</v>
      </c>
      <c r="J13" s="13">
        <v>0.0</v>
      </c>
      <c r="K13" s="13">
        <v>0.0</v>
      </c>
      <c r="L13" s="13">
        <v>30.0</v>
      </c>
      <c r="M13" s="13">
        <v>100.0</v>
      </c>
      <c r="N13" s="13">
        <v>100.0</v>
      </c>
      <c r="O13" s="13">
        <v>100.0</v>
      </c>
      <c r="P13" s="13">
        <v>100.0</v>
      </c>
      <c r="Q13" s="13">
        <v>0.0</v>
      </c>
      <c r="R13" s="13">
        <v>50.0</v>
      </c>
      <c r="S13" s="13">
        <v>100.0</v>
      </c>
      <c r="T13" s="13">
        <v>100.0</v>
      </c>
      <c r="U13" s="13">
        <v>100.0</v>
      </c>
      <c r="V13" s="13">
        <v>100.0</v>
      </c>
      <c r="W13" s="13">
        <v>200.0</v>
      </c>
      <c r="X13" s="13"/>
      <c r="Y13" s="13"/>
      <c r="Z13" s="13"/>
      <c r="AA13" s="13"/>
      <c r="AB13" s="13"/>
      <c r="AC13" s="13"/>
      <c r="AD13" s="13"/>
      <c r="AE13" s="13"/>
      <c r="AF13" s="15"/>
      <c r="AG13" s="16">
        <f t="shared" si="5"/>
        <v>1680</v>
      </c>
      <c r="AH13" s="16">
        <f t="shared" si="1"/>
        <v>73.04347826</v>
      </c>
      <c r="AI13" s="17">
        <f t="shared" si="2"/>
        <v>23</v>
      </c>
      <c r="AJ13" s="16">
        <f t="shared" si="3"/>
        <v>17</v>
      </c>
      <c r="AK13" s="18">
        <v>100.0</v>
      </c>
      <c r="AL13" s="16">
        <f t="shared" si="4"/>
        <v>-620</v>
      </c>
    </row>
    <row r="14">
      <c r="A14" s="20" t="s">
        <v>78</v>
      </c>
      <c r="B14" s="14" t="s">
        <v>53</v>
      </c>
      <c r="C14" s="13">
        <v>80.0</v>
      </c>
      <c r="D14" s="13">
        <v>100.0</v>
      </c>
      <c r="E14" s="13">
        <v>100.0</v>
      </c>
      <c r="F14" s="13">
        <v>100.0</v>
      </c>
      <c r="G14" s="13">
        <v>50.0</v>
      </c>
      <c r="H14" s="13">
        <v>50.0</v>
      </c>
      <c r="I14" s="13">
        <v>100.0</v>
      </c>
      <c r="J14" s="13">
        <v>80.0</v>
      </c>
      <c r="K14" s="13">
        <v>80.0</v>
      </c>
      <c r="L14" s="13">
        <v>100.0</v>
      </c>
      <c r="M14" s="13">
        <v>100.0</v>
      </c>
      <c r="N14" s="13">
        <v>60.0</v>
      </c>
      <c r="O14" s="13">
        <v>100.0</v>
      </c>
      <c r="P14" s="13">
        <v>105.0</v>
      </c>
      <c r="Q14" s="13">
        <v>50.0</v>
      </c>
      <c r="R14" s="13">
        <v>80.0</v>
      </c>
      <c r="S14" s="13">
        <v>100.0</v>
      </c>
      <c r="T14" s="13">
        <v>100.0</v>
      </c>
      <c r="U14" s="13">
        <v>100.0</v>
      </c>
      <c r="V14" s="13">
        <v>60.0</v>
      </c>
      <c r="W14" s="13">
        <v>80.0</v>
      </c>
      <c r="X14" s="13">
        <v>20.0</v>
      </c>
      <c r="Y14" s="13">
        <v>20.0</v>
      </c>
      <c r="Z14" s="13">
        <v>20.0</v>
      </c>
      <c r="AA14" s="13">
        <v>40.0</v>
      </c>
      <c r="AB14" s="13">
        <v>60.0</v>
      </c>
      <c r="AC14" s="13">
        <v>50.0</v>
      </c>
      <c r="AD14" s="13"/>
      <c r="AE14" s="15"/>
      <c r="AF14" s="15"/>
      <c r="AG14" s="16">
        <f t="shared" si="5"/>
        <v>1985</v>
      </c>
      <c r="AH14" s="16">
        <f t="shared" si="1"/>
        <v>86.30434783</v>
      </c>
      <c r="AI14" s="17">
        <f t="shared" si="2"/>
        <v>23</v>
      </c>
      <c r="AJ14" s="16">
        <f t="shared" si="3"/>
        <v>27</v>
      </c>
      <c r="AK14" s="18">
        <v>100.0</v>
      </c>
      <c r="AL14" s="16">
        <f t="shared" si="4"/>
        <v>-315</v>
      </c>
    </row>
    <row r="15">
      <c r="A15" s="20" t="s">
        <v>79</v>
      </c>
      <c r="B15" s="14">
        <v>0.0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5"/>
      <c r="AF15" s="15"/>
      <c r="AG15" s="16">
        <f t="shared" si="5"/>
        <v>0</v>
      </c>
      <c r="AH15" s="16">
        <f t="shared" si="1"/>
        <v>0</v>
      </c>
      <c r="AI15" s="17">
        <f t="shared" si="2"/>
        <v>23</v>
      </c>
      <c r="AJ15" s="16">
        <f t="shared" si="3"/>
        <v>0</v>
      </c>
      <c r="AK15" s="18">
        <v>100.0</v>
      </c>
      <c r="AL15" s="16">
        <f t="shared" si="4"/>
        <v>-2300</v>
      </c>
    </row>
    <row r="16">
      <c r="A16" s="20" t="s">
        <v>80</v>
      </c>
      <c r="B16" s="14">
        <v>0.0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5"/>
      <c r="AG16" s="16">
        <f t="shared" si="5"/>
        <v>0</v>
      </c>
      <c r="AH16" s="16">
        <f t="shared" si="1"/>
        <v>0</v>
      </c>
      <c r="AI16" s="17">
        <f t="shared" si="2"/>
        <v>23</v>
      </c>
      <c r="AJ16" s="16">
        <f t="shared" si="3"/>
        <v>0</v>
      </c>
      <c r="AK16" s="18">
        <v>100.0</v>
      </c>
      <c r="AL16" s="16">
        <f t="shared" si="4"/>
        <v>-2300</v>
      </c>
    </row>
    <row r="17">
      <c r="A17" s="20" t="s">
        <v>81</v>
      </c>
      <c r="B17" s="14"/>
      <c r="C17" s="13">
        <v>44.0</v>
      </c>
      <c r="D17" s="13"/>
      <c r="E17" s="13"/>
      <c r="F17" s="13"/>
      <c r="G17" s="13"/>
      <c r="H17" s="13"/>
      <c r="I17" s="13" t="s">
        <v>82</v>
      </c>
      <c r="J17" s="13"/>
      <c r="K17" s="13" t="s">
        <v>83</v>
      </c>
      <c r="L17" s="13"/>
      <c r="M17" s="13" t="s">
        <v>84</v>
      </c>
      <c r="N17" s="13"/>
      <c r="O17" s="13" t="s">
        <v>85</v>
      </c>
      <c r="P17" s="13"/>
      <c r="Q17" s="13"/>
      <c r="R17" s="13"/>
      <c r="S17" s="13"/>
      <c r="T17" s="13"/>
      <c r="U17" s="13"/>
      <c r="V17" s="15"/>
      <c r="W17" s="15"/>
      <c r="X17" s="13"/>
      <c r="Y17" s="13"/>
      <c r="Z17" s="13"/>
      <c r="AA17" s="15"/>
      <c r="AB17" s="15"/>
      <c r="AC17" s="15"/>
      <c r="AD17" s="13"/>
      <c r="AE17" s="15"/>
      <c r="AF17" s="15"/>
      <c r="AG17" s="16">
        <f t="shared" si="5"/>
        <v>44</v>
      </c>
      <c r="AH17" s="16">
        <f t="shared" si="1"/>
        <v>1.913043478</v>
      </c>
      <c r="AI17" s="17">
        <f t="shared" si="2"/>
        <v>23</v>
      </c>
      <c r="AJ17" s="16">
        <f t="shared" si="3"/>
        <v>1</v>
      </c>
      <c r="AK17" s="18">
        <v>100.0</v>
      </c>
      <c r="AL17" s="16">
        <f t="shared" si="4"/>
        <v>-2256</v>
      </c>
    </row>
    <row r="18">
      <c r="A18" s="20" t="s">
        <v>86</v>
      </c>
      <c r="B18" s="14"/>
      <c r="C18" s="13">
        <v>30.0</v>
      </c>
      <c r="D18" s="13">
        <v>70.0</v>
      </c>
      <c r="E18" s="13">
        <v>50.0</v>
      </c>
      <c r="F18" s="13">
        <v>120.0</v>
      </c>
      <c r="G18" s="13">
        <v>120.0</v>
      </c>
      <c r="H18" s="13">
        <v>105.0</v>
      </c>
      <c r="I18" s="13">
        <v>115.0</v>
      </c>
      <c r="J18" s="13">
        <v>140.0</v>
      </c>
      <c r="K18" s="13">
        <v>100.0</v>
      </c>
      <c r="L18" s="13">
        <v>50.0</v>
      </c>
      <c r="M18" s="13">
        <v>115.0</v>
      </c>
      <c r="N18" s="13">
        <v>140.0</v>
      </c>
      <c r="O18" s="13">
        <v>65.0</v>
      </c>
      <c r="P18" s="13">
        <v>145.0</v>
      </c>
      <c r="Q18" s="13">
        <v>40.0</v>
      </c>
      <c r="R18" s="13" t="s">
        <v>53</v>
      </c>
      <c r="S18" s="13" t="s">
        <v>53</v>
      </c>
      <c r="T18" s="13" t="s">
        <v>53</v>
      </c>
      <c r="U18" s="13">
        <v>200.0</v>
      </c>
      <c r="V18" s="13">
        <v>200.0</v>
      </c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6">
        <f t="shared" si="5"/>
        <v>1805</v>
      </c>
      <c r="AH18" s="16">
        <f t="shared" si="1"/>
        <v>78.47826087</v>
      </c>
      <c r="AI18" s="17">
        <f t="shared" si="2"/>
        <v>23</v>
      </c>
      <c r="AJ18" s="16">
        <f t="shared" si="3"/>
        <v>17</v>
      </c>
      <c r="AK18" s="18">
        <v>100.0</v>
      </c>
      <c r="AL18" s="16">
        <f t="shared" si="4"/>
        <v>-495</v>
      </c>
    </row>
    <row r="19">
      <c r="A19" s="20" t="s">
        <v>87</v>
      </c>
      <c r="B19" s="14">
        <v>50.0</v>
      </c>
      <c r="C19" s="13">
        <v>0.0</v>
      </c>
      <c r="D19" s="13">
        <v>20.0</v>
      </c>
      <c r="E19" s="13">
        <v>140.0</v>
      </c>
      <c r="F19" s="13">
        <v>140.0</v>
      </c>
      <c r="G19" s="13">
        <v>210.0</v>
      </c>
      <c r="H19" s="13">
        <v>110.0</v>
      </c>
      <c r="I19" s="13">
        <v>150.0</v>
      </c>
      <c r="J19" s="13">
        <v>100.0</v>
      </c>
      <c r="K19" s="13">
        <v>100.0</v>
      </c>
      <c r="L19" s="13">
        <v>0.0</v>
      </c>
      <c r="M19" s="13">
        <v>200.0</v>
      </c>
      <c r="N19" s="13">
        <v>120.0</v>
      </c>
      <c r="O19" s="13">
        <v>70.0</v>
      </c>
      <c r="P19" s="13">
        <v>30.0</v>
      </c>
      <c r="Q19" s="13">
        <v>90.0</v>
      </c>
      <c r="R19" s="13">
        <v>100.0</v>
      </c>
      <c r="S19" s="13">
        <v>50.0</v>
      </c>
      <c r="T19" s="13">
        <v>100.0</v>
      </c>
      <c r="U19" s="13">
        <v>210.0</v>
      </c>
      <c r="V19" s="13">
        <v>60.0</v>
      </c>
      <c r="W19" s="13">
        <v>160.0</v>
      </c>
      <c r="X19" s="13">
        <v>20.0</v>
      </c>
      <c r="Y19" s="13">
        <v>160.0</v>
      </c>
      <c r="Z19" s="13">
        <v>140.0</v>
      </c>
      <c r="AA19" s="13">
        <v>60.0</v>
      </c>
      <c r="AB19" s="13">
        <v>110.0</v>
      </c>
      <c r="AC19" s="13">
        <v>30.0</v>
      </c>
      <c r="AD19" s="13">
        <v>140.0</v>
      </c>
      <c r="AE19" s="13">
        <v>100.0</v>
      </c>
      <c r="AF19" s="13">
        <v>130.0</v>
      </c>
      <c r="AG19" s="16">
        <f>SUM(B19:AF19)</f>
        <v>3100</v>
      </c>
      <c r="AH19" s="16">
        <f t="shared" si="1"/>
        <v>134.7826087</v>
      </c>
      <c r="AI19" s="17">
        <f t="shared" si="2"/>
        <v>23</v>
      </c>
      <c r="AJ19" s="16">
        <f t="shared" si="3"/>
        <v>28</v>
      </c>
      <c r="AK19" s="18">
        <v>100.0</v>
      </c>
      <c r="AL19" s="16">
        <f t="shared" si="4"/>
        <v>800</v>
      </c>
    </row>
    <row r="20">
      <c r="A20" s="20" t="s">
        <v>88</v>
      </c>
      <c r="B20" s="14">
        <v>0.0</v>
      </c>
      <c r="C20" s="13">
        <v>0.0</v>
      </c>
      <c r="D20" s="13">
        <v>0.0</v>
      </c>
      <c r="E20" s="13">
        <v>0.0</v>
      </c>
      <c r="F20" s="13">
        <v>0.0</v>
      </c>
      <c r="G20" s="13">
        <v>100.0</v>
      </c>
      <c r="H20" s="13">
        <v>100.0</v>
      </c>
      <c r="I20" s="13">
        <v>75.0</v>
      </c>
      <c r="J20" s="13">
        <v>100.0</v>
      </c>
      <c r="K20" s="13">
        <v>20.0</v>
      </c>
      <c r="L20" s="13">
        <v>100.0</v>
      </c>
      <c r="M20" s="13">
        <v>50.0</v>
      </c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6">
        <f t="shared" ref="AG20:AG40" si="6">SUM(B20:AE20)</f>
        <v>545</v>
      </c>
      <c r="AH20" s="16">
        <f t="shared" si="1"/>
        <v>23.69565217</v>
      </c>
      <c r="AI20" s="17">
        <f t="shared" si="2"/>
        <v>23</v>
      </c>
      <c r="AJ20" s="16">
        <f t="shared" si="3"/>
        <v>7</v>
      </c>
      <c r="AK20" s="18">
        <v>100.0</v>
      </c>
      <c r="AL20" s="16">
        <f t="shared" si="4"/>
        <v>-1755</v>
      </c>
    </row>
    <row r="21">
      <c r="A21" s="20" t="s">
        <v>89</v>
      </c>
      <c r="B21" s="14">
        <v>60.0</v>
      </c>
      <c r="C21" s="13">
        <v>100.0</v>
      </c>
      <c r="D21" s="13">
        <v>50.0</v>
      </c>
      <c r="E21" s="13">
        <v>100.0</v>
      </c>
      <c r="F21" s="13">
        <v>100.0</v>
      </c>
      <c r="G21" s="13">
        <v>100.0</v>
      </c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6">
        <f t="shared" si="6"/>
        <v>510</v>
      </c>
      <c r="AH21" s="16">
        <f t="shared" si="1"/>
        <v>22.17391304</v>
      </c>
      <c r="AI21" s="17">
        <f t="shared" si="2"/>
        <v>23</v>
      </c>
      <c r="AJ21" s="16">
        <f t="shared" si="3"/>
        <v>6</v>
      </c>
      <c r="AK21" s="18">
        <v>100.0</v>
      </c>
      <c r="AL21" s="16">
        <f t="shared" si="4"/>
        <v>-1790</v>
      </c>
    </row>
    <row r="22">
      <c r="A22" s="20" t="s">
        <v>90</v>
      </c>
      <c r="B22" s="14"/>
      <c r="C22" s="15"/>
      <c r="D22" s="15"/>
      <c r="E22" s="15"/>
      <c r="F22" s="15"/>
      <c r="G22" s="15"/>
      <c r="H22" s="15"/>
      <c r="I22" s="13">
        <v>100.0</v>
      </c>
      <c r="J22" s="13">
        <v>100.0</v>
      </c>
      <c r="K22" s="15"/>
      <c r="L22" s="15"/>
      <c r="M22" s="15"/>
      <c r="N22" s="15"/>
      <c r="O22" s="15"/>
      <c r="P22" s="15"/>
      <c r="Q22" s="15"/>
      <c r="R22" s="15"/>
      <c r="S22" s="15"/>
      <c r="T22" s="13"/>
      <c r="U22" s="13"/>
      <c r="V22" s="13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6">
        <f t="shared" si="6"/>
        <v>200</v>
      </c>
      <c r="AH22" s="16">
        <f t="shared" si="1"/>
        <v>8.695652174</v>
      </c>
      <c r="AI22" s="17">
        <f t="shared" si="2"/>
        <v>23</v>
      </c>
      <c r="AJ22" s="16">
        <f t="shared" si="3"/>
        <v>2</v>
      </c>
      <c r="AK22" s="18">
        <v>100.0</v>
      </c>
      <c r="AL22" s="16">
        <f t="shared" si="4"/>
        <v>-2100</v>
      </c>
    </row>
    <row r="23">
      <c r="A23" s="20" t="s">
        <v>91</v>
      </c>
      <c r="B23" s="33"/>
      <c r="C23" s="15"/>
      <c r="D23" s="13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3">
        <v>100.0</v>
      </c>
      <c r="R23" s="13">
        <v>100.0</v>
      </c>
      <c r="S23" s="13">
        <v>5.0</v>
      </c>
      <c r="T23" s="13">
        <v>0.0</v>
      </c>
      <c r="U23" s="13">
        <v>40.0</v>
      </c>
      <c r="V23" s="13">
        <v>50.0</v>
      </c>
      <c r="W23" s="13">
        <v>60.0</v>
      </c>
      <c r="X23" s="13">
        <v>0.0</v>
      </c>
      <c r="Y23" s="13">
        <v>0.0</v>
      </c>
      <c r="Z23" s="13">
        <v>0.0</v>
      </c>
      <c r="AA23" s="13">
        <v>40.0</v>
      </c>
      <c r="AB23" s="13">
        <v>15.0</v>
      </c>
      <c r="AC23" s="13">
        <v>0.0</v>
      </c>
      <c r="AD23" s="15"/>
      <c r="AE23" s="15"/>
      <c r="AF23" s="15"/>
      <c r="AG23" s="16">
        <f t="shared" si="6"/>
        <v>410</v>
      </c>
      <c r="AH23" s="16">
        <f t="shared" si="1"/>
        <v>17.82608696</v>
      </c>
      <c r="AI23" s="17">
        <f t="shared" si="2"/>
        <v>23</v>
      </c>
      <c r="AJ23" s="16">
        <f t="shared" si="3"/>
        <v>8</v>
      </c>
      <c r="AK23" s="18">
        <v>100.0</v>
      </c>
      <c r="AL23" s="16">
        <f t="shared" si="4"/>
        <v>-1890</v>
      </c>
    </row>
    <row r="24">
      <c r="A24" s="20"/>
      <c r="B24" s="14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5"/>
      <c r="AF24" s="15"/>
      <c r="AG24" s="16">
        <f t="shared" si="6"/>
        <v>0</v>
      </c>
      <c r="AH24" s="16">
        <f t="shared" si="1"/>
        <v>0</v>
      </c>
      <c r="AI24" s="17">
        <f t="shared" si="2"/>
        <v>23</v>
      </c>
      <c r="AJ24" s="16">
        <f t="shared" si="3"/>
        <v>0</v>
      </c>
      <c r="AK24" s="18">
        <v>100.0</v>
      </c>
      <c r="AL24" s="16">
        <f t="shared" si="4"/>
        <v>-2300</v>
      </c>
    </row>
    <row r="25">
      <c r="A25" s="20"/>
      <c r="B25" s="14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5"/>
      <c r="R25" s="15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5"/>
      <c r="AF25" s="15"/>
      <c r="AG25" s="16">
        <f t="shared" si="6"/>
        <v>0</v>
      </c>
      <c r="AH25" s="16">
        <f t="shared" si="1"/>
        <v>0</v>
      </c>
      <c r="AI25" s="17">
        <f t="shared" si="2"/>
        <v>23</v>
      </c>
      <c r="AJ25" s="16">
        <f t="shared" si="3"/>
        <v>0</v>
      </c>
      <c r="AK25" s="18">
        <v>100.0</v>
      </c>
      <c r="AL25" s="16">
        <f t="shared" si="4"/>
        <v>-2300</v>
      </c>
    </row>
    <row r="26">
      <c r="A26" s="20"/>
      <c r="B26" s="14"/>
      <c r="C26" s="13"/>
      <c r="D26" s="13"/>
      <c r="E26" s="13"/>
      <c r="F26" s="13"/>
      <c r="G26" s="13"/>
      <c r="H26" s="15"/>
      <c r="I26" s="13"/>
      <c r="J26" s="13"/>
      <c r="K26" s="13"/>
      <c r="L26" s="13"/>
      <c r="M26" s="13"/>
      <c r="N26" s="15"/>
      <c r="O26" s="15"/>
      <c r="P26" s="15"/>
      <c r="Q26" s="15"/>
      <c r="R26" s="15"/>
      <c r="S26" s="13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6">
        <f t="shared" si="6"/>
        <v>0</v>
      </c>
      <c r="AH26" s="16">
        <f t="shared" si="1"/>
        <v>0</v>
      </c>
      <c r="AI26" s="17">
        <f t="shared" si="2"/>
        <v>23</v>
      </c>
      <c r="AJ26" s="16">
        <f t="shared" si="3"/>
        <v>0</v>
      </c>
      <c r="AK26" s="18">
        <v>100.0</v>
      </c>
      <c r="AL26" s="16">
        <f t="shared" si="4"/>
        <v>-2300</v>
      </c>
    </row>
    <row r="27">
      <c r="A27" s="20"/>
      <c r="B27" s="14"/>
      <c r="C27" s="13"/>
      <c r="D27" s="13"/>
      <c r="E27" s="13"/>
      <c r="F27" s="13"/>
      <c r="G27" s="13"/>
      <c r="H27" s="13"/>
      <c r="I27" s="13"/>
      <c r="J27" s="13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6">
        <f t="shared" si="6"/>
        <v>0</v>
      </c>
      <c r="AH27" s="16">
        <f t="shared" si="1"/>
        <v>0</v>
      </c>
      <c r="AI27" s="17">
        <f t="shared" si="2"/>
        <v>23</v>
      </c>
      <c r="AJ27" s="16">
        <f t="shared" si="3"/>
        <v>0</v>
      </c>
      <c r="AK27" s="18">
        <v>100.0</v>
      </c>
      <c r="AL27" s="16">
        <f t="shared" si="4"/>
        <v>-2300</v>
      </c>
    </row>
    <row r="28">
      <c r="A28" s="20"/>
      <c r="B28" s="14"/>
      <c r="C28" s="13"/>
      <c r="D28" s="13"/>
      <c r="E28" s="13"/>
      <c r="F28" s="13"/>
      <c r="G28" s="13"/>
      <c r="H28" s="13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6">
        <f t="shared" si="6"/>
        <v>0</v>
      </c>
      <c r="AH28" s="16">
        <f t="shared" si="1"/>
        <v>0</v>
      </c>
      <c r="AI28" s="17">
        <f t="shared" si="2"/>
        <v>23</v>
      </c>
      <c r="AJ28" s="16">
        <f t="shared" si="3"/>
        <v>0</v>
      </c>
      <c r="AK28" s="18">
        <v>100.0</v>
      </c>
      <c r="AL28" s="16">
        <f t="shared" si="4"/>
        <v>-2300</v>
      </c>
    </row>
    <row r="29">
      <c r="A29" s="20"/>
      <c r="B29" s="33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6">
        <f t="shared" si="6"/>
        <v>0</v>
      </c>
      <c r="AH29" s="16">
        <f t="shared" si="1"/>
        <v>0</v>
      </c>
      <c r="AI29" s="17">
        <f t="shared" si="2"/>
        <v>23</v>
      </c>
      <c r="AJ29" s="16">
        <f t="shared" si="3"/>
        <v>0</v>
      </c>
      <c r="AK29" s="18">
        <v>100.0</v>
      </c>
      <c r="AL29" s="16">
        <f t="shared" si="4"/>
        <v>-2300</v>
      </c>
    </row>
    <row r="30">
      <c r="A30" s="20"/>
      <c r="B30" s="14"/>
      <c r="C30" s="13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6">
        <f t="shared" si="6"/>
        <v>0</v>
      </c>
      <c r="AH30" s="16">
        <f t="shared" si="1"/>
        <v>0</v>
      </c>
      <c r="AI30" s="17">
        <f t="shared" si="2"/>
        <v>23</v>
      </c>
      <c r="AJ30" s="16">
        <f t="shared" si="3"/>
        <v>0</v>
      </c>
      <c r="AK30" s="18">
        <v>100.0</v>
      </c>
      <c r="AL30" s="16">
        <f t="shared" si="4"/>
        <v>-2300</v>
      </c>
    </row>
    <row r="31">
      <c r="A31" s="20"/>
      <c r="B31" s="14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5"/>
      <c r="AG31" s="16">
        <f t="shared" si="6"/>
        <v>0</v>
      </c>
      <c r="AH31" s="16">
        <f t="shared" si="1"/>
        <v>0</v>
      </c>
      <c r="AI31" s="17">
        <f t="shared" si="2"/>
        <v>23</v>
      </c>
      <c r="AJ31" s="16">
        <f t="shared" si="3"/>
        <v>0</v>
      </c>
      <c r="AK31" s="18">
        <v>5.0</v>
      </c>
      <c r="AL31" s="16">
        <f t="shared" si="4"/>
        <v>-115</v>
      </c>
    </row>
    <row r="32">
      <c r="A32" s="20"/>
      <c r="B32" s="14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5"/>
      <c r="AC32" s="15"/>
      <c r="AD32" s="15"/>
      <c r="AE32" s="15"/>
      <c r="AF32" s="15"/>
      <c r="AG32" s="16">
        <f t="shared" si="6"/>
        <v>0</v>
      </c>
      <c r="AH32" s="16">
        <f t="shared" si="1"/>
        <v>0</v>
      </c>
      <c r="AI32" s="17">
        <f t="shared" si="2"/>
        <v>23</v>
      </c>
      <c r="AJ32" s="16">
        <f t="shared" si="3"/>
        <v>0</v>
      </c>
      <c r="AK32" s="18">
        <v>100.0</v>
      </c>
      <c r="AL32" s="16">
        <f t="shared" si="4"/>
        <v>-2300</v>
      </c>
    </row>
    <row r="33">
      <c r="A33" s="20"/>
      <c r="B33" s="33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6">
        <f t="shared" si="6"/>
        <v>0</v>
      </c>
      <c r="AH33" s="16">
        <f t="shared" si="1"/>
        <v>0</v>
      </c>
      <c r="AI33" s="17">
        <f t="shared" si="2"/>
        <v>23</v>
      </c>
      <c r="AJ33" s="16">
        <f t="shared" si="3"/>
        <v>0</v>
      </c>
      <c r="AK33" s="18">
        <v>100.0</v>
      </c>
      <c r="AL33" s="16">
        <f t="shared" si="4"/>
        <v>-2300</v>
      </c>
    </row>
    <row r="34">
      <c r="A34" s="20"/>
      <c r="B34" s="14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5"/>
      <c r="AG34" s="16">
        <f t="shared" si="6"/>
        <v>0</v>
      </c>
      <c r="AH34" s="16">
        <f t="shared" si="1"/>
        <v>0</v>
      </c>
      <c r="AI34" s="17">
        <f t="shared" si="2"/>
        <v>23</v>
      </c>
      <c r="AJ34" s="16">
        <f t="shared" si="3"/>
        <v>0</v>
      </c>
      <c r="AK34" s="18">
        <v>100.0</v>
      </c>
      <c r="AL34" s="16">
        <f t="shared" si="4"/>
        <v>-2300</v>
      </c>
    </row>
    <row r="35">
      <c r="A35" s="20"/>
      <c r="B35" s="14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5"/>
      <c r="AD35" s="15"/>
      <c r="AE35" s="15"/>
      <c r="AF35" s="15"/>
      <c r="AG35" s="16">
        <f t="shared" si="6"/>
        <v>0</v>
      </c>
      <c r="AH35" s="16">
        <f t="shared" si="1"/>
        <v>0</v>
      </c>
      <c r="AI35" s="17">
        <f t="shared" si="2"/>
        <v>23</v>
      </c>
      <c r="AJ35" s="16">
        <f t="shared" si="3"/>
        <v>0</v>
      </c>
      <c r="AK35" s="18">
        <v>100.0</v>
      </c>
      <c r="AL35" s="16">
        <f t="shared" si="4"/>
        <v>-2300</v>
      </c>
    </row>
    <row r="36">
      <c r="A36" s="20"/>
      <c r="B36" s="33"/>
      <c r="C36" s="15"/>
      <c r="D36" s="13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6">
        <f t="shared" si="6"/>
        <v>0</v>
      </c>
      <c r="AH36" s="16">
        <f t="shared" si="1"/>
        <v>0</v>
      </c>
      <c r="AI36" s="17">
        <f t="shared" si="2"/>
        <v>23</v>
      </c>
      <c r="AJ36" s="16">
        <f t="shared" si="3"/>
        <v>0</v>
      </c>
      <c r="AK36" s="18">
        <v>100.0</v>
      </c>
      <c r="AL36" s="16">
        <f t="shared" si="4"/>
        <v>-2300</v>
      </c>
    </row>
    <row r="37">
      <c r="A37" s="20"/>
      <c r="B37" s="33"/>
      <c r="C37" s="15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21"/>
      <c r="Y37" s="13"/>
      <c r="Z37" s="13"/>
      <c r="AA37" s="13"/>
      <c r="AB37" s="13"/>
      <c r="AC37" s="13"/>
      <c r="AD37" s="13"/>
      <c r="AE37" s="15"/>
      <c r="AF37" s="15"/>
      <c r="AG37" s="16">
        <f t="shared" si="6"/>
        <v>0</v>
      </c>
      <c r="AH37" s="16">
        <f t="shared" si="1"/>
        <v>0</v>
      </c>
      <c r="AI37" s="17">
        <f t="shared" si="2"/>
        <v>23</v>
      </c>
      <c r="AJ37" s="16">
        <f t="shared" si="3"/>
        <v>0</v>
      </c>
      <c r="AK37" s="18">
        <v>100.0</v>
      </c>
      <c r="AL37" s="16">
        <f t="shared" si="4"/>
        <v>-2300</v>
      </c>
    </row>
    <row r="38">
      <c r="A38" s="20"/>
      <c r="B38" s="14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5"/>
      <c r="AG38" s="16">
        <f t="shared" si="6"/>
        <v>0</v>
      </c>
      <c r="AH38" s="16">
        <f t="shared" si="1"/>
        <v>0</v>
      </c>
      <c r="AI38" s="17">
        <f t="shared" si="2"/>
        <v>23</v>
      </c>
      <c r="AJ38" s="16">
        <f t="shared" si="3"/>
        <v>0</v>
      </c>
      <c r="AK38" s="18">
        <v>100.0</v>
      </c>
      <c r="AL38" s="16">
        <f t="shared" si="4"/>
        <v>-2300</v>
      </c>
    </row>
    <row r="39">
      <c r="A39" s="20"/>
      <c r="B39" s="33"/>
      <c r="C39" s="15"/>
      <c r="D39" s="15"/>
      <c r="E39" s="13"/>
      <c r="F39" s="13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6">
        <f t="shared" si="6"/>
        <v>0</v>
      </c>
      <c r="AH39" s="16">
        <f t="shared" si="1"/>
        <v>0</v>
      </c>
      <c r="AI39" s="17">
        <f t="shared" si="2"/>
        <v>23</v>
      </c>
      <c r="AJ39" s="16">
        <f t="shared" si="3"/>
        <v>0</v>
      </c>
      <c r="AK39" s="18">
        <v>100.0</v>
      </c>
      <c r="AL39" s="16">
        <f t="shared" si="4"/>
        <v>-2300</v>
      </c>
    </row>
    <row r="40">
      <c r="A40" s="20"/>
      <c r="B40" s="14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4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6">
        <f t="shared" si="6"/>
        <v>0</v>
      </c>
      <c r="AH40" s="16">
        <f t="shared" si="1"/>
        <v>0</v>
      </c>
      <c r="AI40" s="17">
        <f t="shared" si="2"/>
        <v>23</v>
      </c>
      <c r="AJ40" s="16">
        <f t="shared" si="3"/>
        <v>0</v>
      </c>
      <c r="AK40" s="18">
        <v>100.0</v>
      </c>
      <c r="AL40" s="16">
        <f t="shared" si="4"/>
        <v>-2300</v>
      </c>
    </row>
    <row r="41">
      <c r="A41" s="20"/>
      <c r="B41" s="30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6">
        <f>SUM(D41:AE41)</f>
        <v>0</v>
      </c>
      <c r="AH41" s="16">
        <f t="shared" si="1"/>
        <v>0</v>
      </c>
      <c r="AI41" s="17">
        <f t="shared" si="2"/>
        <v>23</v>
      </c>
      <c r="AJ41" s="16">
        <f t="shared" si="3"/>
        <v>0</v>
      </c>
      <c r="AK41" s="18">
        <v>100.0</v>
      </c>
      <c r="AL41" s="16">
        <f t="shared" si="4"/>
        <v>-2300</v>
      </c>
    </row>
    <row r="42">
      <c r="A42" s="20"/>
      <c r="B42" s="14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6">
        <f t="shared" ref="AG42:AG61" si="7">SUM(B42:AE42)</f>
        <v>0</v>
      </c>
      <c r="AH42" s="16">
        <f t="shared" si="1"/>
        <v>0</v>
      </c>
      <c r="AI42" s="17">
        <f t="shared" si="2"/>
        <v>23</v>
      </c>
      <c r="AJ42" s="16">
        <f t="shared" si="3"/>
        <v>0</v>
      </c>
      <c r="AK42" s="18">
        <v>100.0</v>
      </c>
      <c r="AL42" s="16">
        <f t="shared" si="4"/>
        <v>-2300</v>
      </c>
    </row>
    <row r="43">
      <c r="A43" s="20"/>
      <c r="B43" s="33"/>
      <c r="C43" s="15"/>
      <c r="D43" s="15"/>
      <c r="E43" s="15"/>
      <c r="F43" s="13"/>
      <c r="G43" s="13"/>
      <c r="H43" s="13"/>
      <c r="I43" s="15"/>
      <c r="J43" s="13"/>
      <c r="K43" s="13"/>
      <c r="L43" s="13"/>
      <c r="M43" s="13"/>
      <c r="N43" s="13"/>
      <c r="O43" s="15"/>
      <c r="P43" s="13"/>
      <c r="Q43" s="13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6">
        <f t="shared" si="7"/>
        <v>0</v>
      </c>
      <c r="AH43" s="16">
        <f t="shared" si="1"/>
        <v>0</v>
      </c>
      <c r="AI43" s="17">
        <f t="shared" si="2"/>
        <v>23</v>
      </c>
      <c r="AJ43" s="16">
        <f t="shared" si="3"/>
        <v>0</v>
      </c>
      <c r="AK43" s="18">
        <v>100.0</v>
      </c>
      <c r="AL43" s="16">
        <f t="shared" si="4"/>
        <v>-2300</v>
      </c>
    </row>
    <row r="44">
      <c r="A44" s="20"/>
      <c r="B44" s="33"/>
      <c r="C44" s="15"/>
      <c r="D44" s="15"/>
      <c r="E44" s="13"/>
      <c r="F44" s="15"/>
      <c r="G44" s="13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6">
        <f t="shared" si="7"/>
        <v>0</v>
      </c>
      <c r="AH44" s="16">
        <f t="shared" si="1"/>
        <v>0</v>
      </c>
      <c r="AI44" s="17">
        <f t="shared" si="2"/>
        <v>23</v>
      </c>
      <c r="AJ44" s="16">
        <f t="shared" si="3"/>
        <v>0</v>
      </c>
      <c r="AK44" s="18">
        <v>100.0</v>
      </c>
      <c r="AL44" s="16">
        <f t="shared" si="4"/>
        <v>-2300</v>
      </c>
    </row>
    <row r="45">
      <c r="A45" s="20"/>
      <c r="B45" s="14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5"/>
      <c r="AG45" s="16">
        <f t="shared" si="7"/>
        <v>0</v>
      </c>
      <c r="AH45" s="16">
        <f t="shared" si="1"/>
        <v>0</v>
      </c>
      <c r="AI45" s="17">
        <f t="shared" si="2"/>
        <v>23</v>
      </c>
      <c r="AJ45" s="16">
        <f t="shared" si="3"/>
        <v>0</v>
      </c>
      <c r="AK45" s="18">
        <v>100.0</v>
      </c>
      <c r="AL45" s="16">
        <f t="shared" si="4"/>
        <v>-2300</v>
      </c>
    </row>
    <row r="46">
      <c r="A46" s="20"/>
      <c r="B46" s="33"/>
      <c r="C46" s="13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6">
        <f t="shared" si="7"/>
        <v>0</v>
      </c>
      <c r="AH46" s="16">
        <f t="shared" si="1"/>
        <v>0</v>
      </c>
      <c r="AI46" s="17">
        <f t="shared" si="2"/>
        <v>23</v>
      </c>
      <c r="AJ46" s="16">
        <f t="shared" si="3"/>
        <v>0</v>
      </c>
      <c r="AK46" s="18">
        <v>100.0</v>
      </c>
      <c r="AL46" s="16">
        <f t="shared" si="4"/>
        <v>-2300</v>
      </c>
    </row>
    <row r="47">
      <c r="A47" s="20"/>
      <c r="B47" s="14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6">
        <f t="shared" si="7"/>
        <v>0</v>
      </c>
      <c r="AH47" s="16">
        <f t="shared" si="1"/>
        <v>0</v>
      </c>
      <c r="AI47" s="17">
        <f t="shared" si="2"/>
        <v>23</v>
      </c>
      <c r="AJ47" s="16">
        <f t="shared" si="3"/>
        <v>0</v>
      </c>
      <c r="AK47" s="18">
        <v>100.0</v>
      </c>
      <c r="AL47" s="16">
        <f t="shared" si="4"/>
        <v>-2300</v>
      </c>
    </row>
    <row r="48">
      <c r="A48" s="20"/>
      <c r="B48" s="33"/>
      <c r="C48" s="15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5"/>
      <c r="AF48" s="15"/>
      <c r="AG48" s="16">
        <f t="shared" si="7"/>
        <v>0</v>
      </c>
      <c r="AH48" s="16">
        <f t="shared" si="1"/>
        <v>0</v>
      </c>
      <c r="AI48" s="17">
        <f t="shared" si="2"/>
        <v>23</v>
      </c>
      <c r="AJ48" s="16">
        <f t="shared" si="3"/>
        <v>0</v>
      </c>
      <c r="AK48" s="18">
        <v>100.0</v>
      </c>
      <c r="AL48" s="16">
        <f t="shared" si="4"/>
        <v>-2300</v>
      </c>
    </row>
    <row r="49">
      <c r="A49" s="20"/>
      <c r="B49" s="14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5"/>
      <c r="AG49" s="16">
        <f t="shared" si="7"/>
        <v>0</v>
      </c>
      <c r="AH49" s="16">
        <f t="shared" si="1"/>
        <v>0</v>
      </c>
      <c r="AI49" s="17">
        <f t="shared" si="2"/>
        <v>23</v>
      </c>
      <c r="AJ49" s="16">
        <f t="shared" si="3"/>
        <v>0</v>
      </c>
      <c r="AK49" s="18">
        <v>100.0</v>
      </c>
      <c r="AL49" s="16">
        <f t="shared" si="4"/>
        <v>-2300</v>
      </c>
    </row>
    <row r="50">
      <c r="A50" s="20"/>
      <c r="B50" s="33"/>
      <c r="C50" s="15"/>
      <c r="D50" s="15"/>
      <c r="E50" s="15"/>
      <c r="F50" s="15"/>
      <c r="G50" s="15"/>
      <c r="H50" s="13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6">
        <f t="shared" si="7"/>
        <v>0</v>
      </c>
      <c r="AH50" s="16">
        <f t="shared" si="1"/>
        <v>0</v>
      </c>
      <c r="AI50" s="17">
        <f t="shared" si="2"/>
        <v>23</v>
      </c>
      <c r="AJ50" s="16">
        <f t="shared" si="3"/>
        <v>0</v>
      </c>
      <c r="AK50" s="18">
        <v>100.0</v>
      </c>
      <c r="AL50" s="16">
        <f t="shared" si="4"/>
        <v>-2300</v>
      </c>
    </row>
    <row r="51">
      <c r="A51" s="20"/>
      <c r="B51" s="14"/>
      <c r="C51" s="13"/>
      <c r="D51" s="13"/>
      <c r="E51" s="13"/>
      <c r="F51" s="13"/>
      <c r="G51" s="13"/>
      <c r="H51" s="13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6">
        <f t="shared" si="7"/>
        <v>0</v>
      </c>
      <c r="AH51" s="16">
        <f t="shared" si="1"/>
        <v>0</v>
      </c>
      <c r="AI51" s="17">
        <f t="shared" si="2"/>
        <v>23</v>
      </c>
      <c r="AJ51" s="16">
        <f t="shared" si="3"/>
        <v>0</v>
      </c>
      <c r="AK51" s="18">
        <v>100.0</v>
      </c>
      <c r="AL51" s="16">
        <f t="shared" si="4"/>
        <v>-2300</v>
      </c>
    </row>
    <row r="52">
      <c r="A52" s="20"/>
      <c r="B52" s="14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5"/>
      <c r="AG52" s="16">
        <f t="shared" si="7"/>
        <v>0</v>
      </c>
      <c r="AH52" s="16">
        <f t="shared" si="1"/>
        <v>0</v>
      </c>
      <c r="AI52" s="17">
        <f t="shared" si="2"/>
        <v>23</v>
      </c>
      <c r="AJ52" s="16">
        <f t="shared" si="3"/>
        <v>0</v>
      </c>
      <c r="AK52" s="18">
        <v>100.0</v>
      </c>
      <c r="AL52" s="16">
        <f t="shared" si="4"/>
        <v>-2300</v>
      </c>
    </row>
    <row r="53">
      <c r="A53" s="20"/>
      <c r="B53" s="33"/>
      <c r="C53" s="15"/>
      <c r="D53" s="13"/>
      <c r="E53" s="15"/>
      <c r="F53" s="1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5"/>
      <c r="S53" s="13"/>
      <c r="T53" s="13"/>
      <c r="U53" s="13"/>
      <c r="V53" s="13"/>
      <c r="W53" s="13"/>
      <c r="X53" s="13"/>
      <c r="Y53" s="13"/>
      <c r="Z53" s="15"/>
      <c r="AA53" s="15"/>
      <c r="AB53" s="15"/>
      <c r="AC53" s="15"/>
      <c r="AD53" s="15"/>
      <c r="AE53" s="15"/>
      <c r="AF53" s="15"/>
      <c r="AG53" s="16">
        <f t="shared" si="7"/>
        <v>0</v>
      </c>
      <c r="AH53" s="16">
        <f t="shared" si="1"/>
        <v>0</v>
      </c>
      <c r="AI53" s="17">
        <f t="shared" si="2"/>
        <v>23</v>
      </c>
      <c r="AJ53" s="16">
        <f t="shared" si="3"/>
        <v>0</v>
      </c>
      <c r="AK53" s="18">
        <v>100.0</v>
      </c>
      <c r="AL53" s="16">
        <f t="shared" si="4"/>
        <v>-2300</v>
      </c>
    </row>
    <row r="54">
      <c r="A54" s="20"/>
      <c r="B54" s="14"/>
      <c r="C54" s="13"/>
      <c r="D54" s="13"/>
      <c r="E54" s="13"/>
      <c r="F54" s="13"/>
      <c r="G54" s="13"/>
      <c r="H54" s="1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6">
        <f t="shared" si="7"/>
        <v>0</v>
      </c>
      <c r="AH54" s="16">
        <f t="shared" si="1"/>
        <v>0</v>
      </c>
      <c r="AI54" s="17">
        <f t="shared" si="2"/>
        <v>23</v>
      </c>
      <c r="AJ54" s="16">
        <f t="shared" si="3"/>
        <v>0</v>
      </c>
      <c r="AK54" s="18">
        <v>100.0</v>
      </c>
      <c r="AL54" s="16">
        <f t="shared" si="4"/>
        <v>-2300</v>
      </c>
    </row>
    <row r="55">
      <c r="A55" s="20"/>
      <c r="B55" s="33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3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6">
        <f t="shared" si="7"/>
        <v>0</v>
      </c>
      <c r="AH55" s="16">
        <f t="shared" si="1"/>
        <v>0</v>
      </c>
      <c r="AI55" s="17">
        <f t="shared" si="2"/>
        <v>23</v>
      </c>
      <c r="AJ55" s="16">
        <f t="shared" si="3"/>
        <v>0</v>
      </c>
      <c r="AK55" s="18">
        <v>100.0</v>
      </c>
      <c r="AL55" s="16">
        <f t="shared" si="4"/>
        <v>-2300</v>
      </c>
    </row>
    <row r="56">
      <c r="A56" s="20"/>
      <c r="B56" s="33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6">
        <f t="shared" si="7"/>
        <v>0</v>
      </c>
      <c r="AH56" s="16">
        <f t="shared" si="1"/>
        <v>0</v>
      </c>
      <c r="AI56" s="17">
        <f t="shared" si="2"/>
        <v>23</v>
      </c>
      <c r="AJ56" s="16">
        <f t="shared" si="3"/>
        <v>0</v>
      </c>
      <c r="AK56" s="18">
        <v>100.0</v>
      </c>
      <c r="AL56" s="16">
        <f t="shared" si="4"/>
        <v>-2300</v>
      </c>
    </row>
    <row r="57">
      <c r="A57" s="20"/>
      <c r="B57" s="33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6">
        <f t="shared" si="7"/>
        <v>0</v>
      </c>
      <c r="AH57" s="16">
        <f t="shared" si="1"/>
        <v>0</v>
      </c>
      <c r="AI57" s="17">
        <f t="shared" si="2"/>
        <v>23</v>
      </c>
      <c r="AJ57" s="16">
        <f t="shared" si="3"/>
        <v>0</v>
      </c>
      <c r="AK57" s="18">
        <v>100.0</v>
      </c>
      <c r="AL57" s="16">
        <f t="shared" si="4"/>
        <v>-2300</v>
      </c>
    </row>
    <row r="58">
      <c r="A58" s="20"/>
      <c r="B58" s="33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6">
        <f t="shared" si="7"/>
        <v>0</v>
      </c>
      <c r="AH58" s="16">
        <f t="shared" si="1"/>
        <v>0</v>
      </c>
      <c r="AI58" s="17">
        <f t="shared" si="2"/>
        <v>23</v>
      </c>
      <c r="AJ58" s="16">
        <f t="shared" si="3"/>
        <v>0</v>
      </c>
      <c r="AK58" s="18">
        <v>100.0</v>
      </c>
      <c r="AL58" s="16">
        <f t="shared" si="4"/>
        <v>-2300</v>
      </c>
    </row>
    <row r="59">
      <c r="A59" s="20"/>
      <c r="B59" s="33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6">
        <f t="shared" si="7"/>
        <v>0</v>
      </c>
      <c r="AH59" s="16">
        <f t="shared" si="1"/>
        <v>0</v>
      </c>
      <c r="AI59" s="17">
        <f t="shared" si="2"/>
        <v>23</v>
      </c>
      <c r="AJ59" s="16">
        <f t="shared" si="3"/>
        <v>0</v>
      </c>
      <c r="AK59" s="18">
        <v>100.0</v>
      </c>
      <c r="AL59" s="16">
        <f t="shared" si="4"/>
        <v>-2300</v>
      </c>
    </row>
    <row r="60">
      <c r="A60" s="20"/>
      <c r="B60" s="33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6">
        <f t="shared" si="7"/>
        <v>0</v>
      </c>
      <c r="AH60" s="16">
        <f t="shared" si="1"/>
        <v>0</v>
      </c>
      <c r="AI60" s="17">
        <f t="shared" si="2"/>
        <v>23</v>
      </c>
      <c r="AJ60" s="16">
        <f t="shared" si="3"/>
        <v>0</v>
      </c>
      <c r="AK60" s="18">
        <v>100.0</v>
      </c>
      <c r="AL60" s="16">
        <f t="shared" si="4"/>
        <v>-2300</v>
      </c>
    </row>
    <row r="61">
      <c r="A61" s="20"/>
      <c r="B61" s="33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6">
        <f t="shared" si="7"/>
        <v>0</v>
      </c>
      <c r="AH61" s="16">
        <f t="shared" si="1"/>
        <v>0</v>
      </c>
      <c r="AI61" s="17">
        <f t="shared" si="2"/>
        <v>23</v>
      </c>
      <c r="AJ61" s="16">
        <f t="shared" si="3"/>
        <v>0</v>
      </c>
      <c r="AK61" s="22">
        <v>100.0</v>
      </c>
      <c r="AL61" s="23">
        <f t="shared" si="4"/>
        <v>-2300</v>
      </c>
    </row>
    <row r="62">
      <c r="A62" s="24" t="s">
        <v>42</v>
      </c>
      <c r="B62" s="34">
        <f t="shared" ref="B62:AE62" si="8">SUM(B7:B61)</f>
        <v>730</v>
      </c>
      <c r="C62" s="25">
        <f t="shared" si="8"/>
        <v>1014</v>
      </c>
      <c r="D62" s="25">
        <f t="shared" si="8"/>
        <v>786</v>
      </c>
      <c r="E62" s="25">
        <f t="shared" si="8"/>
        <v>850</v>
      </c>
      <c r="F62" s="25">
        <f t="shared" si="8"/>
        <v>1035</v>
      </c>
      <c r="G62" s="25">
        <f t="shared" si="8"/>
        <v>960</v>
      </c>
      <c r="H62" s="25">
        <f t="shared" si="8"/>
        <v>580</v>
      </c>
      <c r="I62" s="25">
        <f t="shared" si="8"/>
        <v>740</v>
      </c>
      <c r="J62" s="25">
        <f t="shared" si="8"/>
        <v>755</v>
      </c>
      <c r="K62" s="25">
        <f t="shared" si="8"/>
        <v>480</v>
      </c>
      <c r="L62" s="25">
        <f t="shared" si="8"/>
        <v>550</v>
      </c>
      <c r="M62" s="25">
        <f t="shared" si="8"/>
        <v>805</v>
      </c>
      <c r="N62" s="25">
        <f t="shared" si="8"/>
        <v>610</v>
      </c>
      <c r="O62" s="25">
        <f t="shared" si="8"/>
        <v>475</v>
      </c>
      <c r="P62" s="25">
        <f t="shared" si="8"/>
        <v>520</v>
      </c>
      <c r="Q62" s="25">
        <f t="shared" si="8"/>
        <v>400</v>
      </c>
      <c r="R62" s="25">
        <f t="shared" si="8"/>
        <v>340</v>
      </c>
      <c r="S62" s="25">
        <f t="shared" si="8"/>
        <v>435</v>
      </c>
      <c r="T62" s="25">
        <f t="shared" si="8"/>
        <v>400</v>
      </c>
      <c r="U62" s="25">
        <f t="shared" si="8"/>
        <v>760</v>
      </c>
      <c r="V62" s="25">
        <f t="shared" si="8"/>
        <v>570</v>
      </c>
      <c r="W62" s="25">
        <f t="shared" si="8"/>
        <v>600</v>
      </c>
      <c r="X62" s="25">
        <f t="shared" si="8"/>
        <v>250</v>
      </c>
      <c r="Y62" s="25">
        <f t="shared" si="8"/>
        <v>405</v>
      </c>
      <c r="Z62" s="25">
        <f t="shared" si="8"/>
        <v>260</v>
      </c>
      <c r="AA62" s="25">
        <f t="shared" si="8"/>
        <v>240</v>
      </c>
      <c r="AB62" s="25">
        <f t="shared" si="8"/>
        <v>255</v>
      </c>
      <c r="AC62" s="25">
        <f t="shared" si="8"/>
        <v>310</v>
      </c>
      <c r="AD62" s="25">
        <f t="shared" si="8"/>
        <v>300</v>
      </c>
      <c r="AE62" s="25">
        <f t="shared" si="8"/>
        <v>430</v>
      </c>
      <c r="AF62" s="25"/>
      <c r="AG62" s="25">
        <f>SUM(AG7:AG61)</f>
        <v>17095</v>
      </c>
      <c r="AH62" s="26">
        <f>iferror(AG62/countif($B$7:$AE$44,"&gt;0"),0)</f>
        <v>93.41530055</v>
      </c>
      <c r="AI62" s="26"/>
      <c r="AJ62" s="25">
        <f>SUM(AJ7:AJ44)</f>
        <v>183</v>
      </c>
      <c r="AK62" s="16"/>
      <c r="AL62" s="16"/>
    </row>
    <row r="63">
      <c r="A63" s="20" t="s">
        <v>43</v>
      </c>
      <c r="B63" s="33">
        <f t="shared" ref="B63:AE63" si="9">iferror(B62/B64,0)</f>
        <v>81.11111111</v>
      </c>
      <c r="C63" s="15">
        <f t="shared" si="9"/>
        <v>92.18181818</v>
      </c>
      <c r="D63" s="15">
        <f t="shared" si="9"/>
        <v>78.6</v>
      </c>
      <c r="E63" s="15">
        <f t="shared" si="9"/>
        <v>94.44444444</v>
      </c>
      <c r="F63" s="15">
        <f t="shared" si="9"/>
        <v>103.5</v>
      </c>
      <c r="G63" s="15">
        <f t="shared" si="9"/>
        <v>106.6666667</v>
      </c>
      <c r="H63" s="15">
        <f t="shared" si="9"/>
        <v>82.85714286</v>
      </c>
      <c r="I63" s="15">
        <f t="shared" si="9"/>
        <v>92.5</v>
      </c>
      <c r="J63" s="15">
        <f t="shared" si="9"/>
        <v>94.375</v>
      </c>
      <c r="K63" s="15">
        <f t="shared" si="9"/>
        <v>80</v>
      </c>
      <c r="L63" s="15">
        <f t="shared" si="9"/>
        <v>91.66666667</v>
      </c>
      <c r="M63" s="15">
        <f t="shared" si="9"/>
        <v>100.625</v>
      </c>
      <c r="N63" s="15">
        <f t="shared" si="9"/>
        <v>87.14285714</v>
      </c>
      <c r="O63" s="15">
        <f t="shared" si="9"/>
        <v>95</v>
      </c>
      <c r="P63" s="15">
        <f t="shared" si="9"/>
        <v>104</v>
      </c>
      <c r="Q63" s="15">
        <f t="shared" si="9"/>
        <v>80</v>
      </c>
      <c r="R63" s="15">
        <f t="shared" si="9"/>
        <v>68</v>
      </c>
      <c r="S63" s="15">
        <f t="shared" si="9"/>
        <v>87</v>
      </c>
      <c r="T63" s="15">
        <f t="shared" si="9"/>
        <v>100</v>
      </c>
      <c r="U63" s="15">
        <f t="shared" si="9"/>
        <v>126.6666667</v>
      </c>
      <c r="V63" s="15">
        <f t="shared" si="9"/>
        <v>95</v>
      </c>
      <c r="W63" s="15">
        <f t="shared" si="9"/>
        <v>120</v>
      </c>
      <c r="X63" s="15">
        <f t="shared" si="9"/>
        <v>62.5</v>
      </c>
      <c r="Y63" s="15">
        <f t="shared" si="9"/>
        <v>101.25</v>
      </c>
      <c r="Z63" s="15">
        <f t="shared" si="9"/>
        <v>86.66666667</v>
      </c>
      <c r="AA63" s="15">
        <f t="shared" si="9"/>
        <v>60</v>
      </c>
      <c r="AB63" s="15">
        <f t="shared" si="9"/>
        <v>63.75</v>
      </c>
      <c r="AC63" s="15">
        <f t="shared" si="9"/>
        <v>77.5</v>
      </c>
      <c r="AD63" s="15">
        <f t="shared" si="9"/>
        <v>100</v>
      </c>
      <c r="AE63" s="15">
        <f t="shared" si="9"/>
        <v>143.3333333</v>
      </c>
      <c r="AF63" s="15"/>
      <c r="AG63" s="15">
        <f>iferror(AG62/AG64,0)</f>
        <v>1139.666667</v>
      </c>
      <c r="AH63" s="27"/>
      <c r="AI63" s="27"/>
      <c r="AJ63" s="27"/>
      <c r="AK63" s="16"/>
      <c r="AL63" s="16"/>
    </row>
    <row r="64">
      <c r="A64" s="20" t="s">
        <v>44</v>
      </c>
      <c r="B64" s="33">
        <f t="shared" ref="B64:AE64" si="10">countif(B7:B61,"&gt;0")</f>
        <v>9</v>
      </c>
      <c r="C64" s="15">
        <f t="shared" si="10"/>
        <v>11</v>
      </c>
      <c r="D64" s="15">
        <f t="shared" si="10"/>
        <v>10</v>
      </c>
      <c r="E64" s="15">
        <f t="shared" si="10"/>
        <v>9</v>
      </c>
      <c r="F64" s="15">
        <f t="shared" si="10"/>
        <v>10</v>
      </c>
      <c r="G64" s="15">
        <f t="shared" si="10"/>
        <v>9</v>
      </c>
      <c r="H64" s="15">
        <f t="shared" si="10"/>
        <v>7</v>
      </c>
      <c r="I64" s="15">
        <f t="shared" si="10"/>
        <v>8</v>
      </c>
      <c r="J64" s="15">
        <f t="shared" si="10"/>
        <v>8</v>
      </c>
      <c r="K64" s="15">
        <f t="shared" si="10"/>
        <v>6</v>
      </c>
      <c r="L64" s="15">
        <f t="shared" si="10"/>
        <v>6</v>
      </c>
      <c r="M64" s="15">
        <f t="shared" si="10"/>
        <v>8</v>
      </c>
      <c r="N64" s="15">
        <f t="shared" si="10"/>
        <v>7</v>
      </c>
      <c r="O64" s="15">
        <f t="shared" si="10"/>
        <v>5</v>
      </c>
      <c r="P64" s="15">
        <f t="shared" si="10"/>
        <v>5</v>
      </c>
      <c r="Q64" s="15">
        <f t="shared" si="10"/>
        <v>5</v>
      </c>
      <c r="R64" s="15">
        <f t="shared" si="10"/>
        <v>5</v>
      </c>
      <c r="S64" s="15">
        <f t="shared" si="10"/>
        <v>5</v>
      </c>
      <c r="T64" s="15">
        <f t="shared" si="10"/>
        <v>4</v>
      </c>
      <c r="U64" s="15">
        <f t="shared" si="10"/>
        <v>6</v>
      </c>
      <c r="V64" s="15">
        <f t="shared" si="10"/>
        <v>6</v>
      </c>
      <c r="W64" s="15">
        <f t="shared" si="10"/>
        <v>5</v>
      </c>
      <c r="X64" s="15">
        <f t="shared" si="10"/>
        <v>4</v>
      </c>
      <c r="Y64" s="15">
        <f t="shared" si="10"/>
        <v>4</v>
      </c>
      <c r="Z64" s="15">
        <f t="shared" si="10"/>
        <v>3</v>
      </c>
      <c r="AA64" s="15">
        <f t="shared" si="10"/>
        <v>4</v>
      </c>
      <c r="AB64" s="15">
        <f t="shared" si="10"/>
        <v>4</v>
      </c>
      <c r="AC64" s="15">
        <f t="shared" si="10"/>
        <v>4</v>
      </c>
      <c r="AD64" s="15">
        <f t="shared" si="10"/>
        <v>3</v>
      </c>
      <c r="AE64" s="15">
        <f t="shared" si="10"/>
        <v>3</v>
      </c>
      <c r="AF64" s="15"/>
      <c r="AG64" s="15">
        <f>countif(AG7:AG61,"&gt;0")</f>
        <v>15</v>
      </c>
      <c r="AH64" s="16"/>
      <c r="AI64" s="16"/>
      <c r="AJ64" s="16"/>
      <c r="AK64" s="16"/>
      <c r="AL64" s="16"/>
    </row>
    <row r="65">
      <c r="A65" s="30"/>
      <c r="B65" s="33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3"/>
      <c r="AF65" s="13"/>
      <c r="AG65" s="16"/>
      <c r="AH65" s="16"/>
      <c r="AI65" s="16"/>
      <c r="AJ65" s="16"/>
      <c r="AK65" s="16"/>
      <c r="AL65" s="16"/>
    </row>
    <row r="66">
      <c r="A66" s="30"/>
      <c r="B66" s="30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8"/>
      <c r="AH66" s="28"/>
      <c r="AI66" s="28"/>
      <c r="AJ66" s="28"/>
      <c r="AK66" s="28"/>
      <c r="AL66" s="28"/>
    </row>
    <row r="67">
      <c r="A67" s="30"/>
      <c r="B67" s="30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>
      <c r="A68" s="20" t="s">
        <v>45</v>
      </c>
      <c r="B68" s="33">
        <f t="shared" ref="B68:AE68" si="11">B63</f>
        <v>81.11111111</v>
      </c>
      <c r="C68" s="15">
        <f t="shared" si="11"/>
        <v>92.18181818</v>
      </c>
      <c r="D68" s="15">
        <f t="shared" si="11"/>
        <v>78.6</v>
      </c>
      <c r="E68" s="15">
        <f t="shared" si="11"/>
        <v>94.44444444</v>
      </c>
      <c r="F68" s="15">
        <f t="shared" si="11"/>
        <v>103.5</v>
      </c>
      <c r="G68" s="15">
        <f t="shared" si="11"/>
        <v>106.6666667</v>
      </c>
      <c r="H68" s="15">
        <f t="shared" si="11"/>
        <v>82.85714286</v>
      </c>
      <c r="I68" s="15">
        <f t="shared" si="11"/>
        <v>92.5</v>
      </c>
      <c r="J68" s="15">
        <f t="shared" si="11"/>
        <v>94.375</v>
      </c>
      <c r="K68" s="15">
        <f t="shared" si="11"/>
        <v>80</v>
      </c>
      <c r="L68" s="15">
        <f t="shared" si="11"/>
        <v>91.66666667</v>
      </c>
      <c r="M68" s="15">
        <f t="shared" si="11"/>
        <v>100.625</v>
      </c>
      <c r="N68" s="15">
        <f t="shared" si="11"/>
        <v>87.14285714</v>
      </c>
      <c r="O68" s="15">
        <f t="shared" si="11"/>
        <v>95</v>
      </c>
      <c r="P68" s="15">
        <f t="shared" si="11"/>
        <v>104</v>
      </c>
      <c r="Q68" s="15">
        <f t="shared" si="11"/>
        <v>80</v>
      </c>
      <c r="R68" s="15">
        <f t="shared" si="11"/>
        <v>68</v>
      </c>
      <c r="S68" s="15">
        <f t="shared" si="11"/>
        <v>87</v>
      </c>
      <c r="T68" s="15">
        <f t="shared" si="11"/>
        <v>100</v>
      </c>
      <c r="U68" s="15">
        <f t="shared" si="11"/>
        <v>126.6666667</v>
      </c>
      <c r="V68" s="15">
        <f t="shared" si="11"/>
        <v>95</v>
      </c>
      <c r="W68" s="15">
        <f t="shared" si="11"/>
        <v>120</v>
      </c>
      <c r="X68" s="15">
        <f t="shared" si="11"/>
        <v>62.5</v>
      </c>
      <c r="Y68" s="15">
        <f t="shared" si="11"/>
        <v>101.25</v>
      </c>
      <c r="Z68" s="15">
        <f t="shared" si="11"/>
        <v>86.66666667</v>
      </c>
      <c r="AA68" s="15">
        <f t="shared" si="11"/>
        <v>60</v>
      </c>
      <c r="AB68" s="15">
        <f t="shared" si="11"/>
        <v>63.75</v>
      </c>
      <c r="AC68" s="15">
        <f t="shared" si="11"/>
        <v>77.5</v>
      </c>
      <c r="AD68" s="15">
        <f t="shared" si="11"/>
        <v>100</v>
      </c>
      <c r="AE68" s="15">
        <f t="shared" si="11"/>
        <v>143.3333333</v>
      </c>
      <c r="AF68" s="2"/>
    </row>
    <row r="69">
      <c r="A69" s="20" t="s">
        <v>46</v>
      </c>
      <c r="B69" s="20">
        <v>100.0</v>
      </c>
      <c r="C69" s="8">
        <v>100.0</v>
      </c>
      <c r="D69" s="8">
        <v>100.0</v>
      </c>
      <c r="E69" s="8">
        <v>100.0</v>
      </c>
      <c r="F69" s="8">
        <v>100.0</v>
      </c>
      <c r="G69" s="8">
        <v>100.0</v>
      </c>
      <c r="H69" s="8">
        <v>100.0</v>
      </c>
      <c r="I69" s="8">
        <v>100.0</v>
      </c>
      <c r="J69" s="8">
        <v>100.0</v>
      </c>
      <c r="K69" s="8">
        <v>100.0</v>
      </c>
      <c r="L69" s="8">
        <v>100.0</v>
      </c>
      <c r="M69" s="8">
        <v>100.0</v>
      </c>
      <c r="N69" s="8">
        <v>100.0</v>
      </c>
      <c r="O69" s="8">
        <v>100.0</v>
      </c>
      <c r="P69" s="8">
        <v>100.0</v>
      </c>
      <c r="Q69" s="8">
        <v>100.0</v>
      </c>
      <c r="R69" s="8">
        <v>100.0</v>
      </c>
      <c r="S69" s="8">
        <v>100.0</v>
      </c>
      <c r="T69" s="8">
        <v>100.0</v>
      </c>
      <c r="U69" s="8">
        <v>100.0</v>
      </c>
      <c r="V69" s="8">
        <v>100.0</v>
      </c>
      <c r="W69" s="8">
        <v>100.0</v>
      </c>
      <c r="X69" s="8">
        <v>100.0</v>
      </c>
      <c r="Y69" s="8">
        <v>100.0</v>
      </c>
      <c r="Z69" s="8">
        <v>100.0</v>
      </c>
      <c r="AA69" s="8">
        <v>100.0</v>
      </c>
      <c r="AB69" s="8">
        <v>100.0</v>
      </c>
      <c r="AC69" s="8">
        <v>100.0</v>
      </c>
      <c r="AD69" s="8">
        <v>100.0</v>
      </c>
      <c r="AE69" s="8">
        <v>100.0</v>
      </c>
      <c r="AF69" s="8"/>
    </row>
    <row r="70">
      <c r="A70" s="30"/>
      <c r="B70" s="30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>
      <c r="A71" s="30"/>
      <c r="B71" s="30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>
      <c r="A72" s="30"/>
      <c r="B72" s="30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>
      <c r="A73" s="30"/>
      <c r="B73" s="30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>
      <c r="A74" s="30"/>
      <c r="B74" s="30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>
      <c r="A75" s="30"/>
      <c r="B75" s="30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>
      <c r="A76" s="30"/>
      <c r="B76" s="30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>
      <c r="A77" s="30"/>
      <c r="B77" s="30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>
      <c r="A78" s="30"/>
      <c r="B78" s="30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>
      <c r="A79" s="30"/>
      <c r="B79" s="30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>
      <c r="A80" s="30"/>
      <c r="B80" s="30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>
      <c r="A81" s="30"/>
      <c r="B81" s="30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>
      <c r="A82" s="30"/>
      <c r="B82" s="30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>
      <c r="A83" s="30"/>
      <c r="B83" s="30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>
      <c r="A84" s="30"/>
      <c r="B84" s="30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>
      <c r="A85" s="30"/>
      <c r="B85" s="30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>
      <c r="A86" s="30"/>
      <c r="B86" s="30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>
      <c r="A87" s="30"/>
      <c r="B87" s="30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>
      <c r="A88" s="30"/>
      <c r="B88" s="30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>
      <c r="A89" s="30"/>
      <c r="B89" s="30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>
      <c r="A90" s="30"/>
      <c r="B90" s="30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>
      <c r="A91" s="30"/>
      <c r="B91" s="30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>
      <c r="A92" s="30"/>
      <c r="B92" s="30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>
      <c r="A93" s="30"/>
      <c r="B93" s="30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>
      <c r="A94" s="30"/>
      <c r="B94" s="30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>
      <c r="A95" s="30"/>
      <c r="B95" s="30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>
      <c r="A96" s="30"/>
      <c r="B96" s="30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>
      <c r="A97" s="30"/>
      <c r="B97" s="30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>
      <c r="A98" s="30"/>
      <c r="B98" s="30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>
      <c r="A99" s="30"/>
      <c r="B99" s="30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>
      <c r="A100" s="30"/>
      <c r="B100" s="30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>
      <c r="A101" s="30"/>
      <c r="B101" s="30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>
      <c r="A102" s="30"/>
      <c r="B102" s="30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>
      <c r="A103" s="30"/>
      <c r="B103" s="30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>
      <c r="A104" s="30"/>
      <c r="B104" s="30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>
      <c r="A105" s="30"/>
      <c r="B105" s="30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>
      <c r="A106" s="30"/>
      <c r="B106" s="30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>
      <c r="A107" s="30"/>
      <c r="B107" s="30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>
      <c r="A108" s="30"/>
      <c r="B108" s="30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>
      <c r="A109" s="30"/>
      <c r="B109" s="30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>
      <c r="A110" s="30"/>
      <c r="B110" s="30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>
      <c r="A111" s="30"/>
      <c r="B111" s="30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>
      <c r="A112" s="30"/>
      <c r="B112" s="30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>
      <c r="A113" s="30"/>
      <c r="B113" s="30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>
      <c r="A114" s="30"/>
      <c r="B114" s="30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>
      <c r="A115" s="30"/>
      <c r="B115" s="30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>
      <c r="A116" s="30"/>
      <c r="B116" s="30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>
      <c r="A117" s="30"/>
      <c r="B117" s="30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>
      <c r="A118" s="30"/>
      <c r="B118" s="30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>
      <c r="A119" s="30"/>
      <c r="B119" s="30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>
      <c r="A120" s="30"/>
      <c r="B120" s="30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>
      <c r="A121" s="30"/>
      <c r="B121" s="30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>
      <c r="A122" s="30"/>
      <c r="B122" s="30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>
      <c r="A123" s="30"/>
      <c r="B123" s="30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>
      <c r="A124" s="30"/>
      <c r="B124" s="30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>
      <c r="A125" s="30"/>
      <c r="B125" s="30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>
      <c r="A126" s="30"/>
      <c r="B126" s="30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>
      <c r="A127" s="30"/>
      <c r="B127" s="30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>
      <c r="A128" s="30"/>
      <c r="B128" s="30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>
      <c r="A129" s="30"/>
      <c r="B129" s="30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>
      <c r="A130" s="30"/>
      <c r="B130" s="30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>
      <c r="A131" s="30"/>
      <c r="B131" s="30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>
      <c r="A132" s="30"/>
      <c r="B132" s="30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>
      <c r="A133" s="30"/>
      <c r="B133" s="30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>
      <c r="A134" s="30"/>
      <c r="B134" s="30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>
      <c r="A135" s="30"/>
      <c r="B135" s="30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>
      <c r="A136" s="30"/>
      <c r="B136" s="30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>
      <c r="A137" s="30"/>
      <c r="B137" s="30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>
      <c r="A138" s="30"/>
      <c r="B138" s="30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>
      <c r="A139" s="30"/>
      <c r="B139" s="30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>
      <c r="A140" s="30"/>
      <c r="B140" s="30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>
      <c r="A141" s="30"/>
      <c r="B141" s="30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>
      <c r="A142" s="30"/>
      <c r="B142" s="30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>
      <c r="A143" s="30"/>
      <c r="B143" s="30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>
      <c r="A144" s="30"/>
      <c r="B144" s="30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>
      <c r="A145" s="30"/>
      <c r="B145" s="30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>
      <c r="A146" s="30"/>
      <c r="B146" s="30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>
      <c r="A147" s="30"/>
      <c r="B147" s="30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>
      <c r="A148" s="30"/>
      <c r="B148" s="30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>
      <c r="A149" s="30"/>
      <c r="B149" s="30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>
      <c r="A150" s="30"/>
      <c r="B150" s="30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>
      <c r="A151" s="30"/>
      <c r="B151" s="30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>
      <c r="A152" s="30"/>
      <c r="B152" s="30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>
      <c r="A153" s="30"/>
      <c r="B153" s="30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>
      <c r="A154" s="30"/>
      <c r="B154" s="30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>
      <c r="A155" s="30"/>
      <c r="B155" s="30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>
      <c r="A156" s="30"/>
      <c r="B156" s="30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>
      <c r="A157" s="30"/>
      <c r="B157" s="30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>
      <c r="A158" s="30"/>
      <c r="B158" s="30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>
      <c r="A159" s="30"/>
      <c r="B159" s="30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>
      <c r="A160" s="30"/>
      <c r="B160" s="30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>
      <c r="A161" s="30"/>
      <c r="B161" s="30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>
      <c r="A162" s="30"/>
      <c r="B162" s="30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>
      <c r="A163" s="30"/>
      <c r="B163" s="30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>
      <c r="A164" s="30"/>
      <c r="B164" s="30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>
      <c r="A165" s="30"/>
      <c r="B165" s="30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>
      <c r="A166" s="30"/>
      <c r="B166" s="30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>
      <c r="A167" s="30"/>
      <c r="B167" s="30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>
      <c r="A168" s="30"/>
      <c r="B168" s="30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>
      <c r="A169" s="30"/>
      <c r="B169" s="30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>
      <c r="A170" s="30"/>
      <c r="B170" s="30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>
      <c r="A171" s="30"/>
      <c r="B171" s="30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>
      <c r="A172" s="30"/>
      <c r="B172" s="30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>
      <c r="A173" s="30"/>
      <c r="B173" s="30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>
      <c r="A174" s="30"/>
      <c r="B174" s="30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>
      <c r="A175" s="30"/>
      <c r="B175" s="30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>
      <c r="A176" s="30"/>
      <c r="B176" s="30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>
      <c r="A177" s="30"/>
      <c r="B177" s="30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>
      <c r="A178" s="30"/>
      <c r="B178" s="30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>
      <c r="A179" s="30"/>
      <c r="B179" s="30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>
      <c r="A180" s="30"/>
      <c r="B180" s="30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>
      <c r="A181" s="30"/>
      <c r="B181" s="30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>
      <c r="A182" s="30"/>
      <c r="B182" s="30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>
      <c r="A183" s="30"/>
      <c r="B183" s="30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>
      <c r="A184" s="30"/>
      <c r="B184" s="30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>
      <c r="A185" s="30"/>
      <c r="B185" s="30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>
      <c r="A186" s="30"/>
      <c r="B186" s="30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>
      <c r="A187" s="30"/>
      <c r="B187" s="30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>
      <c r="A188" s="30"/>
      <c r="B188" s="30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>
      <c r="A189" s="30"/>
      <c r="B189" s="30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>
      <c r="A190" s="30"/>
      <c r="B190" s="30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>
      <c r="A191" s="30"/>
      <c r="B191" s="30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>
      <c r="A192" s="30"/>
      <c r="B192" s="30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>
      <c r="A193" s="30"/>
      <c r="B193" s="30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>
      <c r="A194" s="30"/>
      <c r="B194" s="30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>
      <c r="A195" s="30"/>
      <c r="B195" s="30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>
      <c r="A196" s="30"/>
      <c r="B196" s="30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>
      <c r="A197" s="30"/>
      <c r="B197" s="30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>
      <c r="A198" s="30"/>
      <c r="B198" s="30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>
      <c r="A199" s="30"/>
      <c r="B199" s="30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>
      <c r="A200" s="30"/>
      <c r="B200" s="30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>
      <c r="A201" s="30"/>
      <c r="B201" s="30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>
      <c r="A202" s="30"/>
      <c r="B202" s="30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>
      <c r="A203" s="30"/>
      <c r="B203" s="30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>
      <c r="A204" s="30"/>
      <c r="B204" s="30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>
      <c r="A205" s="30"/>
      <c r="B205" s="30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>
      <c r="A206" s="30"/>
      <c r="B206" s="30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>
      <c r="A207" s="30"/>
      <c r="B207" s="30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>
      <c r="A208" s="30"/>
      <c r="B208" s="30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>
      <c r="A209" s="30"/>
      <c r="B209" s="30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>
      <c r="A210" s="30"/>
      <c r="B210" s="30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>
      <c r="A211" s="30"/>
      <c r="B211" s="30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>
      <c r="A212" s="30"/>
      <c r="B212" s="30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>
      <c r="A213" s="30"/>
      <c r="B213" s="30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>
      <c r="A214" s="30"/>
      <c r="B214" s="30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>
      <c r="A215" s="30"/>
      <c r="B215" s="30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>
      <c r="A216" s="30"/>
      <c r="B216" s="30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>
      <c r="A217" s="30"/>
      <c r="B217" s="30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>
      <c r="A218" s="30"/>
      <c r="B218" s="30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>
      <c r="A219" s="30"/>
      <c r="B219" s="30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>
      <c r="A220" s="30"/>
      <c r="B220" s="30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>
      <c r="A221" s="30"/>
      <c r="B221" s="30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>
      <c r="A222" s="30"/>
      <c r="B222" s="30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>
      <c r="A223" s="30"/>
      <c r="B223" s="30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>
      <c r="A224" s="30"/>
      <c r="B224" s="30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>
      <c r="A225" s="30"/>
      <c r="B225" s="30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>
      <c r="A226" s="30"/>
      <c r="B226" s="30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>
      <c r="A227" s="30"/>
      <c r="B227" s="30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>
      <c r="A228" s="30"/>
      <c r="B228" s="30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>
      <c r="A229" s="30"/>
      <c r="B229" s="30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>
      <c r="A230" s="30"/>
      <c r="B230" s="30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>
      <c r="A231" s="30"/>
      <c r="B231" s="30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>
      <c r="A232" s="30"/>
      <c r="B232" s="30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>
      <c r="A233" s="30"/>
      <c r="B233" s="30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>
      <c r="A234" s="30"/>
      <c r="B234" s="30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>
      <c r="A235" s="30"/>
      <c r="B235" s="30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>
      <c r="A236" s="30"/>
      <c r="B236" s="30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>
      <c r="A237" s="30"/>
      <c r="B237" s="30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>
      <c r="A238" s="30"/>
      <c r="B238" s="30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>
      <c r="A239" s="30"/>
      <c r="B239" s="30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>
      <c r="A240" s="30"/>
      <c r="B240" s="30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>
      <c r="A241" s="30"/>
      <c r="B241" s="30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>
      <c r="A242" s="30"/>
      <c r="B242" s="30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>
      <c r="A243" s="30"/>
      <c r="B243" s="30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>
      <c r="A244" s="30"/>
      <c r="B244" s="30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>
      <c r="A245" s="30"/>
      <c r="B245" s="30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>
      <c r="A246" s="30"/>
      <c r="B246" s="30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>
      <c r="A247" s="30"/>
      <c r="B247" s="30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>
      <c r="A248" s="30"/>
      <c r="B248" s="30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>
      <c r="A249" s="30"/>
      <c r="B249" s="30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>
      <c r="A250" s="30"/>
      <c r="B250" s="30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>
      <c r="A251" s="30"/>
      <c r="B251" s="30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>
      <c r="A252" s="30"/>
      <c r="B252" s="30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>
      <c r="A253" s="30"/>
      <c r="B253" s="30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>
      <c r="A254" s="30"/>
      <c r="B254" s="30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>
      <c r="A255" s="30"/>
      <c r="B255" s="30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>
      <c r="A256" s="30"/>
      <c r="B256" s="30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>
      <c r="A257" s="30"/>
      <c r="B257" s="30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>
      <c r="A258" s="30"/>
      <c r="B258" s="30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>
      <c r="A259" s="30"/>
      <c r="B259" s="30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>
      <c r="A260" s="30"/>
      <c r="B260" s="30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>
      <c r="A261" s="30"/>
      <c r="B261" s="30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>
      <c r="A262" s="30"/>
      <c r="B262" s="30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>
      <c r="A263" s="30"/>
      <c r="B263" s="30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>
      <c r="A264" s="30"/>
      <c r="B264" s="30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>
      <c r="A265" s="30"/>
      <c r="B265" s="30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>
      <c r="A266" s="30"/>
      <c r="B266" s="30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>
      <c r="A267" s="30"/>
      <c r="B267" s="30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>
      <c r="A268" s="30"/>
      <c r="B268" s="30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>
      <c r="A269" s="30"/>
      <c r="B269" s="30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>
      <c r="A270" s="30"/>
      <c r="B270" s="30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>
      <c r="A271" s="30"/>
      <c r="B271" s="30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>
      <c r="A272" s="30"/>
      <c r="B272" s="30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>
      <c r="A273" s="30"/>
      <c r="B273" s="30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>
      <c r="A274" s="30"/>
      <c r="B274" s="30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>
      <c r="A275" s="30"/>
      <c r="B275" s="30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>
      <c r="A276" s="30"/>
      <c r="B276" s="30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>
      <c r="A277" s="30"/>
      <c r="B277" s="30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>
      <c r="A278" s="30"/>
      <c r="B278" s="30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>
      <c r="A279" s="30"/>
      <c r="B279" s="30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>
      <c r="A280" s="30"/>
      <c r="B280" s="30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>
      <c r="A281" s="30"/>
      <c r="B281" s="30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>
      <c r="A282" s="30"/>
      <c r="B282" s="30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>
      <c r="A283" s="30"/>
      <c r="B283" s="30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>
      <c r="A284" s="30"/>
      <c r="B284" s="30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>
      <c r="A285" s="30"/>
      <c r="B285" s="30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>
      <c r="A286" s="30"/>
      <c r="B286" s="30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>
      <c r="A287" s="30"/>
      <c r="B287" s="30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>
      <c r="A288" s="30"/>
      <c r="B288" s="30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>
      <c r="A289" s="30"/>
      <c r="B289" s="30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>
      <c r="A290" s="30"/>
      <c r="B290" s="30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>
      <c r="A291" s="30"/>
      <c r="B291" s="30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>
      <c r="A292" s="30"/>
      <c r="B292" s="30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>
      <c r="A293" s="30"/>
      <c r="B293" s="30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>
      <c r="A294" s="30"/>
      <c r="B294" s="30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>
      <c r="A295" s="30"/>
      <c r="B295" s="30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>
      <c r="A296" s="30"/>
      <c r="B296" s="30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>
      <c r="A297" s="30"/>
      <c r="B297" s="30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>
      <c r="A298" s="30"/>
      <c r="B298" s="30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>
      <c r="A299" s="30"/>
      <c r="B299" s="30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>
      <c r="A300" s="30"/>
      <c r="B300" s="30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>
      <c r="A301" s="30"/>
      <c r="B301" s="30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>
      <c r="A302" s="30"/>
      <c r="B302" s="30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>
      <c r="A303" s="30"/>
      <c r="B303" s="30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>
      <c r="A304" s="30"/>
      <c r="B304" s="30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>
      <c r="A305" s="30"/>
      <c r="B305" s="30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>
      <c r="A306" s="30"/>
      <c r="B306" s="30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>
      <c r="A307" s="30"/>
      <c r="B307" s="30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>
      <c r="A308" s="30"/>
      <c r="B308" s="30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>
      <c r="A309" s="30"/>
      <c r="B309" s="30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>
      <c r="A310" s="30"/>
      <c r="B310" s="30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>
      <c r="A311" s="30"/>
      <c r="B311" s="30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>
      <c r="A312" s="30"/>
      <c r="B312" s="30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>
      <c r="A313" s="30"/>
      <c r="B313" s="30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>
      <c r="A314" s="30"/>
      <c r="B314" s="30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>
      <c r="A315" s="30"/>
      <c r="B315" s="30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>
      <c r="A316" s="30"/>
      <c r="B316" s="30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>
      <c r="A317" s="30"/>
      <c r="B317" s="30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>
      <c r="A318" s="30"/>
      <c r="B318" s="30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>
      <c r="A319" s="30"/>
      <c r="B319" s="30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>
      <c r="A320" s="30"/>
      <c r="B320" s="30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>
      <c r="A321" s="30"/>
      <c r="B321" s="30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>
      <c r="A322" s="30"/>
      <c r="B322" s="30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>
      <c r="A323" s="30"/>
      <c r="B323" s="30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>
      <c r="A324" s="30"/>
      <c r="B324" s="30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>
      <c r="A325" s="30"/>
      <c r="B325" s="30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>
      <c r="A326" s="30"/>
      <c r="B326" s="30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>
      <c r="A327" s="30"/>
      <c r="B327" s="30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>
      <c r="A328" s="30"/>
      <c r="B328" s="30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>
      <c r="A329" s="30"/>
      <c r="B329" s="30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>
      <c r="A330" s="30"/>
      <c r="B330" s="30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>
      <c r="A331" s="30"/>
      <c r="B331" s="30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>
      <c r="A332" s="30"/>
      <c r="B332" s="30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>
      <c r="A333" s="30"/>
      <c r="B333" s="30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>
      <c r="A334" s="30"/>
      <c r="B334" s="30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>
      <c r="A335" s="30"/>
      <c r="B335" s="30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>
      <c r="A336" s="30"/>
      <c r="B336" s="30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>
      <c r="A337" s="30"/>
      <c r="B337" s="30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>
      <c r="A338" s="30"/>
      <c r="B338" s="30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>
      <c r="A339" s="30"/>
      <c r="B339" s="30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>
      <c r="A340" s="30"/>
      <c r="B340" s="30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>
      <c r="A341" s="30"/>
      <c r="B341" s="30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>
      <c r="A342" s="30"/>
      <c r="B342" s="30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>
      <c r="A343" s="30"/>
      <c r="B343" s="30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>
      <c r="A344" s="30"/>
      <c r="B344" s="30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>
      <c r="A345" s="30"/>
      <c r="B345" s="30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>
      <c r="A346" s="30"/>
      <c r="B346" s="30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>
      <c r="A347" s="30"/>
      <c r="B347" s="30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>
      <c r="A348" s="30"/>
      <c r="B348" s="30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>
      <c r="A349" s="30"/>
      <c r="B349" s="30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>
      <c r="A350" s="30"/>
      <c r="B350" s="30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>
      <c r="A351" s="30"/>
      <c r="B351" s="30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>
      <c r="A352" s="30"/>
      <c r="B352" s="30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>
      <c r="A353" s="30"/>
      <c r="B353" s="30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>
      <c r="A354" s="30"/>
      <c r="B354" s="30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>
      <c r="A355" s="30"/>
      <c r="B355" s="30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>
      <c r="A356" s="30"/>
      <c r="B356" s="30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>
      <c r="A357" s="30"/>
      <c r="B357" s="30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>
      <c r="A358" s="30"/>
      <c r="B358" s="30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>
      <c r="A359" s="30"/>
      <c r="B359" s="30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>
      <c r="A360" s="30"/>
      <c r="B360" s="30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>
      <c r="A361" s="30"/>
      <c r="B361" s="30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>
      <c r="A362" s="30"/>
      <c r="B362" s="30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>
      <c r="A363" s="30"/>
      <c r="B363" s="30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>
      <c r="A364" s="30"/>
      <c r="B364" s="30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>
      <c r="A365" s="30"/>
      <c r="B365" s="30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>
      <c r="A366" s="30"/>
      <c r="B366" s="30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>
      <c r="A367" s="30"/>
      <c r="B367" s="30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>
      <c r="A368" s="30"/>
      <c r="B368" s="30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>
      <c r="A369" s="30"/>
      <c r="B369" s="30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>
      <c r="A370" s="30"/>
      <c r="B370" s="30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>
      <c r="A371" s="30"/>
      <c r="B371" s="30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>
      <c r="A372" s="30"/>
      <c r="B372" s="30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>
      <c r="A373" s="30"/>
      <c r="B373" s="30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>
      <c r="A374" s="30"/>
      <c r="B374" s="30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>
      <c r="A375" s="30"/>
      <c r="B375" s="30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>
      <c r="A376" s="30"/>
      <c r="B376" s="30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>
      <c r="A377" s="30"/>
      <c r="B377" s="30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>
      <c r="A378" s="30"/>
      <c r="B378" s="30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>
      <c r="A379" s="30"/>
      <c r="B379" s="30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>
      <c r="A380" s="30"/>
      <c r="B380" s="30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>
      <c r="A381" s="30"/>
      <c r="B381" s="30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>
      <c r="A382" s="30"/>
      <c r="B382" s="30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>
      <c r="A383" s="30"/>
      <c r="B383" s="30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>
      <c r="A384" s="30"/>
      <c r="B384" s="30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>
      <c r="A385" s="30"/>
      <c r="B385" s="30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>
      <c r="A386" s="30"/>
      <c r="B386" s="30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>
      <c r="A387" s="30"/>
      <c r="B387" s="30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>
      <c r="A388" s="30"/>
      <c r="B388" s="30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>
      <c r="A389" s="30"/>
      <c r="B389" s="30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>
      <c r="A390" s="30"/>
      <c r="B390" s="30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>
      <c r="A391" s="30"/>
      <c r="B391" s="30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>
      <c r="A392" s="30"/>
      <c r="B392" s="30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>
      <c r="A393" s="30"/>
      <c r="B393" s="30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>
      <c r="A394" s="30"/>
      <c r="B394" s="30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>
      <c r="A395" s="30"/>
      <c r="B395" s="30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>
      <c r="A396" s="30"/>
      <c r="B396" s="30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>
      <c r="A397" s="30"/>
      <c r="B397" s="30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>
      <c r="A398" s="30"/>
      <c r="B398" s="30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>
      <c r="A399" s="30"/>
      <c r="B399" s="30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>
      <c r="A400" s="30"/>
      <c r="B400" s="30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>
      <c r="A401" s="30"/>
      <c r="B401" s="30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>
      <c r="A402" s="30"/>
      <c r="B402" s="30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>
      <c r="A403" s="30"/>
      <c r="B403" s="30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>
      <c r="A404" s="30"/>
      <c r="B404" s="30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>
      <c r="A405" s="30"/>
      <c r="B405" s="30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>
      <c r="A406" s="30"/>
      <c r="B406" s="30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>
      <c r="A407" s="30"/>
      <c r="B407" s="30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>
      <c r="A408" s="30"/>
      <c r="B408" s="30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>
      <c r="A409" s="30"/>
      <c r="B409" s="30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>
      <c r="A410" s="30"/>
      <c r="B410" s="30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>
      <c r="A411" s="30"/>
      <c r="B411" s="30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>
      <c r="A412" s="30"/>
      <c r="B412" s="30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>
      <c r="A413" s="30"/>
      <c r="B413" s="30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>
      <c r="A414" s="30"/>
      <c r="B414" s="30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>
      <c r="A415" s="30"/>
      <c r="B415" s="30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>
      <c r="A416" s="30"/>
      <c r="B416" s="30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>
      <c r="A417" s="30"/>
      <c r="B417" s="30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>
      <c r="A418" s="30"/>
      <c r="B418" s="30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>
      <c r="A419" s="30"/>
      <c r="B419" s="30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>
      <c r="A420" s="30"/>
      <c r="B420" s="30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>
      <c r="A421" s="30"/>
      <c r="B421" s="30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>
      <c r="A422" s="30"/>
      <c r="B422" s="30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>
      <c r="A423" s="30"/>
      <c r="B423" s="30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>
      <c r="A424" s="30"/>
      <c r="B424" s="30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>
      <c r="A425" s="30"/>
      <c r="B425" s="30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>
      <c r="A426" s="30"/>
      <c r="B426" s="30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>
      <c r="A427" s="30"/>
      <c r="B427" s="30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>
      <c r="A428" s="30"/>
      <c r="B428" s="30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>
      <c r="A429" s="30"/>
      <c r="B429" s="30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>
      <c r="A430" s="30"/>
      <c r="B430" s="30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>
      <c r="A431" s="30"/>
      <c r="B431" s="30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>
      <c r="A432" s="30"/>
      <c r="B432" s="30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>
      <c r="A433" s="30"/>
      <c r="B433" s="30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>
      <c r="A434" s="30"/>
      <c r="B434" s="30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>
      <c r="A435" s="30"/>
      <c r="B435" s="30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>
      <c r="A436" s="30"/>
      <c r="B436" s="30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>
      <c r="A437" s="30"/>
      <c r="B437" s="30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>
      <c r="A438" s="30"/>
      <c r="B438" s="30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>
      <c r="A439" s="30"/>
      <c r="B439" s="30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>
      <c r="A440" s="30"/>
      <c r="B440" s="30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>
      <c r="A441" s="30"/>
      <c r="B441" s="30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>
      <c r="A442" s="30"/>
      <c r="B442" s="30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>
      <c r="A443" s="30"/>
      <c r="B443" s="30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>
      <c r="A444" s="30"/>
      <c r="B444" s="30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>
      <c r="A445" s="30"/>
      <c r="B445" s="30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>
      <c r="A446" s="30"/>
      <c r="B446" s="30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>
      <c r="A447" s="30"/>
      <c r="B447" s="30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>
      <c r="A448" s="30"/>
      <c r="B448" s="30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>
      <c r="A449" s="30"/>
      <c r="B449" s="30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>
      <c r="A450" s="30"/>
      <c r="B450" s="30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>
      <c r="A451" s="30"/>
      <c r="B451" s="30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>
      <c r="A452" s="30"/>
      <c r="B452" s="30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>
      <c r="A453" s="30"/>
      <c r="B453" s="30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>
      <c r="A454" s="30"/>
      <c r="B454" s="30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>
      <c r="A455" s="30"/>
      <c r="B455" s="30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>
      <c r="A456" s="30"/>
      <c r="B456" s="30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>
      <c r="A457" s="30"/>
      <c r="B457" s="30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>
      <c r="A458" s="30"/>
      <c r="B458" s="30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>
      <c r="A459" s="30"/>
      <c r="B459" s="30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>
      <c r="A460" s="30"/>
      <c r="B460" s="30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>
      <c r="A461" s="30"/>
      <c r="B461" s="30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>
      <c r="A462" s="30"/>
      <c r="B462" s="30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>
      <c r="A463" s="30"/>
      <c r="B463" s="30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>
      <c r="A464" s="30"/>
      <c r="B464" s="30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>
      <c r="A465" s="30"/>
      <c r="B465" s="30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>
      <c r="A466" s="30"/>
      <c r="B466" s="30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>
      <c r="A467" s="30"/>
      <c r="B467" s="30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>
      <c r="A468" s="30"/>
      <c r="B468" s="30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>
      <c r="A469" s="30"/>
      <c r="B469" s="30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>
      <c r="A470" s="30"/>
      <c r="B470" s="30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>
      <c r="A471" s="30"/>
      <c r="B471" s="30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>
      <c r="A472" s="30"/>
      <c r="B472" s="30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>
      <c r="A473" s="30"/>
      <c r="B473" s="30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>
      <c r="A474" s="30"/>
      <c r="B474" s="30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>
      <c r="A475" s="30"/>
      <c r="B475" s="30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>
      <c r="A476" s="30"/>
      <c r="B476" s="30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>
      <c r="A477" s="30"/>
      <c r="B477" s="30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>
      <c r="A478" s="30"/>
      <c r="B478" s="30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>
      <c r="A479" s="30"/>
      <c r="B479" s="30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>
      <c r="A480" s="30"/>
      <c r="B480" s="30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>
      <c r="A481" s="30"/>
      <c r="B481" s="30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>
      <c r="A482" s="30"/>
      <c r="B482" s="30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>
      <c r="A483" s="30"/>
      <c r="B483" s="30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>
      <c r="A484" s="30"/>
      <c r="B484" s="30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>
      <c r="A485" s="30"/>
      <c r="B485" s="30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>
      <c r="A486" s="30"/>
      <c r="B486" s="30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>
      <c r="A487" s="30"/>
      <c r="B487" s="30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>
      <c r="A488" s="30"/>
      <c r="B488" s="30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>
      <c r="A489" s="30"/>
      <c r="B489" s="30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>
      <c r="A490" s="30"/>
      <c r="B490" s="30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>
      <c r="A491" s="30"/>
      <c r="B491" s="30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>
      <c r="A492" s="30"/>
      <c r="B492" s="30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>
      <c r="A493" s="30"/>
      <c r="B493" s="30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>
      <c r="A494" s="30"/>
      <c r="B494" s="30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>
      <c r="A495" s="30"/>
      <c r="B495" s="30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>
      <c r="A496" s="30"/>
      <c r="B496" s="30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>
      <c r="A497" s="30"/>
      <c r="B497" s="30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>
      <c r="A498" s="30"/>
      <c r="B498" s="30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>
      <c r="A499" s="30"/>
      <c r="B499" s="30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>
      <c r="A500" s="30"/>
      <c r="B500" s="30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>
      <c r="A501" s="30"/>
      <c r="B501" s="30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>
      <c r="A502" s="30"/>
      <c r="B502" s="30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>
      <c r="A503" s="30"/>
      <c r="B503" s="30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>
      <c r="A504" s="30"/>
      <c r="B504" s="30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>
      <c r="A505" s="30"/>
      <c r="B505" s="30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>
      <c r="A506" s="30"/>
      <c r="B506" s="30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>
      <c r="A507" s="30"/>
      <c r="B507" s="30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>
      <c r="A508" s="30"/>
      <c r="B508" s="30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>
      <c r="A509" s="30"/>
      <c r="B509" s="30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>
      <c r="A510" s="30"/>
      <c r="B510" s="30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>
      <c r="A511" s="30"/>
      <c r="B511" s="30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>
      <c r="A512" s="30"/>
      <c r="B512" s="30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>
      <c r="A513" s="30"/>
      <c r="B513" s="30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>
      <c r="A514" s="30"/>
      <c r="B514" s="30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>
      <c r="A515" s="30"/>
      <c r="B515" s="30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>
      <c r="A516" s="30"/>
      <c r="B516" s="30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>
      <c r="A517" s="30"/>
      <c r="B517" s="30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>
      <c r="A518" s="30"/>
      <c r="B518" s="30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>
      <c r="A519" s="30"/>
      <c r="B519" s="30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>
      <c r="A520" s="30"/>
      <c r="B520" s="30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>
      <c r="A521" s="30"/>
      <c r="B521" s="30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>
      <c r="A522" s="30"/>
      <c r="B522" s="30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>
      <c r="A523" s="30"/>
      <c r="B523" s="30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>
      <c r="A524" s="30"/>
      <c r="B524" s="30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>
      <c r="A525" s="30"/>
      <c r="B525" s="30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>
      <c r="A526" s="30"/>
      <c r="B526" s="30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>
      <c r="A527" s="30"/>
      <c r="B527" s="30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>
      <c r="A528" s="30"/>
      <c r="B528" s="30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>
      <c r="A529" s="30"/>
      <c r="B529" s="30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>
      <c r="A530" s="30"/>
      <c r="B530" s="30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>
      <c r="A531" s="30"/>
      <c r="B531" s="30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>
      <c r="A532" s="30"/>
      <c r="B532" s="30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>
      <c r="A533" s="30"/>
      <c r="B533" s="30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>
      <c r="A534" s="30"/>
      <c r="B534" s="30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>
      <c r="A535" s="30"/>
      <c r="B535" s="30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>
      <c r="A536" s="30"/>
      <c r="B536" s="30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>
      <c r="A537" s="30"/>
      <c r="B537" s="30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>
      <c r="A538" s="30"/>
      <c r="B538" s="30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>
      <c r="A539" s="30"/>
      <c r="B539" s="30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>
      <c r="A540" s="30"/>
      <c r="B540" s="30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>
      <c r="A541" s="30"/>
      <c r="B541" s="30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>
      <c r="A542" s="30"/>
      <c r="B542" s="30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>
      <c r="A543" s="30"/>
      <c r="B543" s="30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>
      <c r="A544" s="30"/>
      <c r="B544" s="30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>
      <c r="A545" s="30"/>
      <c r="B545" s="30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>
      <c r="A546" s="30"/>
      <c r="B546" s="30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>
      <c r="A547" s="30"/>
      <c r="B547" s="30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>
      <c r="A548" s="30"/>
      <c r="B548" s="30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>
      <c r="A549" s="30"/>
      <c r="B549" s="30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>
      <c r="A550" s="30"/>
      <c r="B550" s="30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>
      <c r="A551" s="30"/>
      <c r="B551" s="30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>
      <c r="A552" s="30"/>
      <c r="B552" s="30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>
      <c r="A553" s="30"/>
      <c r="B553" s="30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>
      <c r="A554" s="30"/>
      <c r="B554" s="30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>
      <c r="A555" s="30"/>
      <c r="B555" s="30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>
      <c r="A556" s="30"/>
      <c r="B556" s="30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>
      <c r="A557" s="30"/>
      <c r="B557" s="30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>
      <c r="A558" s="30"/>
      <c r="B558" s="30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>
      <c r="A559" s="30"/>
      <c r="B559" s="30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>
      <c r="A560" s="30"/>
      <c r="B560" s="30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>
      <c r="A561" s="30"/>
      <c r="B561" s="30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>
      <c r="A562" s="30"/>
      <c r="B562" s="30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>
      <c r="A563" s="30"/>
      <c r="B563" s="30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>
      <c r="A564" s="30"/>
      <c r="B564" s="30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>
      <c r="A565" s="30"/>
      <c r="B565" s="30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>
      <c r="A566" s="30"/>
      <c r="B566" s="30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>
      <c r="A567" s="30"/>
      <c r="B567" s="30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>
      <c r="A568" s="30"/>
      <c r="B568" s="30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>
      <c r="A569" s="30"/>
      <c r="B569" s="30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>
      <c r="A570" s="30"/>
      <c r="B570" s="30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>
      <c r="A571" s="30"/>
      <c r="B571" s="30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>
      <c r="A572" s="30"/>
      <c r="B572" s="30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>
      <c r="A573" s="30"/>
      <c r="B573" s="30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>
      <c r="A574" s="30"/>
      <c r="B574" s="30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>
      <c r="A575" s="30"/>
      <c r="B575" s="30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>
      <c r="A576" s="30"/>
      <c r="B576" s="30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>
      <c r="A577" s="30"/>
      <c r="B577" s="30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>
      <c r="A578" s="30"/>
      <c r="B578" s="30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>
      <c r="A579" s="30"/>
      <c r="B579" s="30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>
      <c r="A580" s="30"/>
      <c r="B580" s="30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>
      <c r="A581" s="30"/>
      <c r="B581" s="30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>
      <c r="A582" s="30"/>
      <c r="B582" s="30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>
      <c r="A583" s="30"/>
      <c r="B583" s="30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>
      <c r="A584" s="30"/>
      <c r="B584" s="30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>
      <c r="A585" s="30"/>
      <c r="B585" s="30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>
      <c r="A586" s="30"/>
      <c r="B586" s="30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>
      <c r="A587" s="30"/>
      <c r="B587" s="30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>
      <c r="A588" s="30"/>
      <c r="B588" s="30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>
      <c r="A589" s="30"/>
      <c r="B589" s="30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>
      <c r="A590" s="30"/>
      <c r="B590" s="30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>
      <c r="A591" s="30"/>
      <c r="B591" s="30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>
      <c r="A592" s="30"/>
      <c r="B592" s="30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>
      <c r="A593" s="30"/>
      <c r="B593" s="30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>
      <c r="A594" s="30"/>
      <c r="B594" s="30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>
      <c r="A595" s="30"/>
      <c r="B595" s="30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>
      <c r="A596" s="30"/>
      <c r="B596" s="30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>
      <c r="A597" s="30"/>
      <c r="B597" s="30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>
      <c r="A598" s="30"/>
      <c r="B598" s="30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>
      <c r="A599" s="30"/>
      <c r="B599" s="30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>
      <c r="A600" s="30"/>
      <c r="B600" s="30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>
      <c r="A601" s="30"/>
      <c r="B601" s="30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>
      <c r="A602" s="30"/>
      <c r="B602" s="30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>
      <c r="A603" s="30"/>
      <c r="B603" s="30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>
      <c r="A604" s="30"/>
      <c r="B604" s="30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>
      <c r="A605" s="30"/>
      <c r="B605" s="30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>
      <c r="A606" s="30"/>
      <c r="B606" s="30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>
      <c r="A607" s="30"/>
      <c r="B607" s="30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>
      <c r="A608" s="30"/>
      <c r="B608" s="30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>
      <c r="A609" s="30"/>
      <c r="B609" s="30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>
      <c r="A610" s="30"/>
      <c r="B610" s="30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>
      <c r="A611" s="30"/>
      <c r="B611" s="30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>
      <c r="A612" s="30"/>
      <c r="B612" s="30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>
      <c r="A613" s="30"/>
      <c r="B613" s="30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>
      <c r="A614" s="30"/>
      <c r="B614" s="30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>
      <c r="A615" s="30"/>
      <c r="B615" s="30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>
      <c r="A616" s="30"/>
      <c r="B616" s="30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>
      <c r="A617" s="30"/>
      <c r="B617" s="30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>
      <c r="A618" s="30"/>
      <c r="B618" s="30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>
      <c r="A619" s="30"/>
      <c r="B619" s="30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>
      <c r="A620" s="30"/>
      <c r="B620" s="30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>
      <c r="A621" s="30"/>
      <c r="B621" s="30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>
      <c r="A622" s="30"/>
      <c r="B622" s="30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>
      <c r="A623" s="30"/>
      <c r="B623" s="30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>
      <c r="A624" s="30"/>
      <c r="B624" s="30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>
      <c r="A625" s="30"/>
      <c r="B625" s="30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>
      <c r="A626" s="30"/>
      <c r="B626" s="30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>
      <c r="A627" s="30"/>
      <c r="B627" s="30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>
      <c r="A628" s="30"/>
      <c r="B628" s="30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>
      <c r="A629" s="30"/>
      <c r="B629" s="30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>
      <c r="A630" s="30"/>
      <c r="B630" s="30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>
      <c r="A631" s="30"/>
      <c r="B631" s="30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>
      <c r="A632" s="30"/>
      <c r="B632" s="30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>
      <c r="A633" s="30"/>
      <c r="B633" s="30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>
      <c r="A634" s="30"/>
      <c r="B634" s="30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>
      <c r="A635" s="30"/>
      <c r="B635" s="30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>
      <c r="A636" s="30"/>
      <c r="B636" s="30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>
      <c r="A637" s="30"/>
      <c r="B637" s="30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>
      <c r="A638" s="30"/>
      <c r="B638" s="30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>
      <c r="A639" s="30"/>
      <c r="B639" s="30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>
      <c r="A640" s="30"/>
      <c r="B640" s="30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>
      <c r="A641" s="30"/>
      <c r="B641" s="30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>
      <c r="A642" s="30"/>
      <c r="B642" s="30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>
      <c r="A643" s="30"/>
      <c r="B643" s="30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>
      <c r="A644" s="30"/>
      <c r="B644" s="30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>
      <c r="A645" s="30"/>
      <c r="B645" s="30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>
      <c r="A646" s="30"/>
      <c r="B646" s="30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>
      <c r="A647" s="30"/>
      <c r="B647" s="30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>
      <c r="A648" s="30"/>
      <c r="B648" s="30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>
      <c r="A649" s="30"/>
      <c r="B649" s="30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>
      <c r="A650" s="30"/>
      <c r="B650" s="30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>
      <c r="A651" s="30"/>
      <c r="B651" s="30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>
      <c r="A652" s="30"/>
      <c r="B652" s="30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>
      <c r="A653" s="30"/>
      <c r="B653" s="30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>
      <c r="A654" s="30"/>
      <c r="B654" s="30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>
      <c r="A655" s="30"/>
      <c r="B655" s="30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>
      <c r="A656" s="30"/>
      <c r="B656" s="30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>
      <c r="A657" s="30"/>
      <c r="B657" s="30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>
      <c r="A658" s="30"/>
      <c r="B658" s="30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>
      <c r="A659" s="30"/>
      <c r="B659" s="30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>
      <c r="A660" s="30"/>
      <c r="B660" s="30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>
      <c r="A661" s="30"/>
      <c r="B661" s="30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>
      <c r="A662" s="30"/>
      <c r="B662" s="30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>
      <c r="A663" s="30"/>
      <c r="B663" s="30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>
      <c r="A664" s="30"/>
      <c r="B664" s="30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>
      <c r="A665" s="30"/>
      <c r="B665" s="30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>
      <c r="A666" s="30"/>
      <c r="B666" s="30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>
      <c r="A667" s="30"/>
      <c r="B667" s="30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>
      <c r="A668" s="30"/>
      <c r="B668" s="30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>
      <c r="A669" s="30"/>
      <c r="B669" s="30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>
      <c r="A670" s="30"/>
      <c r="B670" s="30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>
      <c r="A671" s="30"/>
      <c r="B671" s="30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>
      <c r="A672" s="30"/>
      <c r="B672" s="30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>
      <c r="A673" s="30"/>
      <c r="B673" s="30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>
      <c r="A674" s="30"/>
      <c r="B674" s="30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>
      <c r="A675" s="30"/>
      <c r="B675" s="30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>
      <c r="A676" s="30"/>
      <c r="B676" s="30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>
      <c r="A677" s="30"/>
      <c r="B677" s="30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>
      <c r="A678" s="30"/>
      <c r="B678" s="30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>
      <c r="A679" s="30"/>
      <c r="B679" s="30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>
      <c r="A680" s="30"/>
      <c r="B680" s="30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>
      <c r="A681" s="30"/>
      <c r="B681" s="30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>
      <c r="A682" s="30"/>
      <c r="B682" s="30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>
      <c r="A683" s="30"/>
      <c r="B683" s="30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>
      <c r="A684" s="30"/>
      <c r="B684" s="30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>
      <c r="A685" s="30"/>
      <c r="B685" s="30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>
      <c r="A686" s="30"/>
      <c r="B686" s="30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>
      <c r="A687" s="30"/>
      <c r="B687" s="30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>
      <c r="A688" s="30"/>
      <c r="B688" s="30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>
      <c r="A689" s="30"/>
      <c r="B689" s="30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>
      <c r="A690" s="30"/>
      <c r="B690" s="30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>
      <c r="A691" s="30"/>
      <c r="B691" s="30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>
      <c r="A692" s="30"/>
      <c r="B692" s="30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>
      <c r="A693" s="30"/>
      <c r="B693" s="30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>
      <c r="A694" s="30"/>
      <c r="B694" s="30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>
      <c r="A695" s="30"/>
      <c r="B695" s="30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>
      <c r="A696" s="30"/>
      <c r="B696" s="30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>
      <c r="A697" s="30"/>
      <c r="B697" s="30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>
      <c r="A698" s="30"/>
      <c r="B698" s="30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>
      <c r="A699" s="30"/>
      <c r="B699" s="30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>
      <c r="A700" s="30"/>
      <c r="B700" s="30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>
      <c r="A701" s="30"/>
      <c r="B701" s="30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>
      <c r="A702" s="30"/>
      <c r="B702" s="30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>
      <c r="A703" s="30"/>
      <c r="B703" s="30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>
      <c r="A704" s="30"/>
      <c r="B704" s="30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>
      <c r="A705" s="30"/>
      <c r="B705" s="30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>
      <c r="A706" s="30"/>
      <c r="B706" s="30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>
      <c r="A707" s="30"/>
      <c r="B707" s="30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>
      <c r="A708" s="30"/>
      <c r="B708" s="30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>
      <c r="A709" s="30"/>
      <c r="B709" s="30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>
      <c r="A710" s="30"/>
      <c r="B710" s="30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>
      <c r="A711" s="30"/>
      <c r="B711" s="30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>
      <c r="A712" s="30"/>
      <c r="B712" s="30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>
      <c r="A713" s="30"/>
      <c r="B713" s="30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>
      <c r="A714" s="30"/>
      <c r="B714" s="30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>
      <c r="A715" s="30"/>
      <c r="B715" s="30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>
      <c r="A716" s="30"/>
      <c r="B716" s="30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>
      <c r="A717" s="30"/>
      <c r="B717" s="30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>
      <c r="A718" s="30"/>
      <c r="B718" s="30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>
      <c r="A719" s="30"/>
      <c r="B719" s="30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>
      <c r="A720" s="30"/>
      <c r="B720" s="30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>
      <c r="A721" s="30"/>
      <c r="B721" s="30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>
      <c r="A722" s="30"/>
      <c r="B722" s="30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>
      <c r="A723" s="30"/>
      <c r="B723" s="30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>
      <c r="A724" s="30"/>
      <c r="B724" s="30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>
      <c r="A725" s="30"/>
      <c r="B725" s="30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>
      <c r="A726" s="30"/>
      <c r="B726" s="30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>
      <c r="A727" s="30"/>
      <c r="B727" s="30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>
      <c r="A728" s="30"/>
      <c r="B728" s="30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>
      <c r="A729" s="30"/>
      <c r="B729" s="30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>
      <c r="A730" s="30"/>
      <c r="B730" s="30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>
      <c r="A731" s="30"/>
      <c r="B731" s="30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>
      <c r="A732" s="30"/>
      <c r="B732" s="30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>
      <c r="A733" s="30"/>
      <c r="B733" s="30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>
      <c r="A734" s="30"/>
      <c r="B734" s="30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>
      <c r="A735" s="30"/>
      <c r="B735" s="30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>
      <c r="A736" s="30"/>
      <c r="B736" s="30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>
      <c r="A737" s="30"/>
      <c r="B737" s="30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>
      <c r="A738" s="30"/>
      <c r="B738" s="30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>
      <c r="A739" s="30"/>
      <c r="B739" s="30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>
      <c r="A740" s="30"/>
      <c r="B740" s="30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>
      <c r="A741" s="30"/>
      <c r="B741" s="30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>
      <c r="A742" s="30"/>
      <c r="B742" s="30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>
      <c r="A743" s="30"/>
      <c r="B743" s="30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>
      <c r="A744" s="30"/>
      <c r="B744" s="30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>
      <c r="A745" s="30"/>
      <c r="B745" s="30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>
      <c r="A746" s="30"/>
      <c r="B746" s="30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>
      <c r="A747" s="30"/>
      <c r="B747" s="30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>
      <c r="A748" s="30"/>
      <c r="B748" s="30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>
      <c r="A749" s="30"/>
      <c r="B749" s="30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>
      <c r="A750" s="30"/>
      <c r="B750" s="30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>
      <c r="A751" s="30"/>
      <c r="B751" s="30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>
      <c r="A752" s="30"/>
      <c r="B752" s="30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>
      <c r="A753" s="30"/>
      <c r="B753" s="30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>
      <c r="A754" s="30"/>
      <c r="B754" s="30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>
      <c r="A755" s="30"/>
      <c r="B755" s="30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>
      <c r="A756" s="30"/>
      <c r="B756" s="30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>
      <c r="A757" s="30"/>
      <c r="B757" s="30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>
      <c r="A758" s="30"/>
      <c r="B758" s="30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>
      <c r="A759" s="30"/>
      <c r="B759" s="30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>
      <c r="A760" s="30"/>
      <c r="B760" s="30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>
      <c r="A761" s="30"/>
      <c r="B761" s="30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>
      <c r="A762" s="30"/>
      <c r="B762" s="30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>
      <c r="A763" s="30"/>
      <c r="B763" s="30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>
      <c r="A764" s="30"/>
      <c r="B764" s="30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>
      <c r="A765" s="30"/>
      <c r="B765" s="30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>
      <c r="A766" s="30"/>
      <c r="B766" s="30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>
      <c r="A767" s="30"/>
      <c r="B767" s="30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>
      <c r="A768" s="30"/>
      <c r="B768" s="30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>
      <c r="A769" s="30"/>
      <c r="B769" s="30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>
      <c r="A770" s="30"/>
      <c r="B770" s="30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>
      <c r="A771" s="30"/>
      <c r="B771" s="30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>
      <c r="A772" s="30"/>
      <c r="B772" s="30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>
      <c r="A773" s="30"/>
      <c r="B773" s="30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>
      <c r="A774" s="30"/>
      <c r="B774" s="30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>
      <c r="A775" s="30"/>
      <c r="B775" s="30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>
      <c r="A776" s="30"/>
      <c r="B776" s="30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>
      <c r="A777" s="30"/>
      <c r="B777" s="30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>
      <c r="A778" s="30"/>
      <c r="B778" s="30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>
      <c r="A779" s="30"/>
      <c r="B779" s="30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>
      <c r="A780" s="30"/>
      <c r="B780" s="30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>
      <c r="A781" s="30"/>
      <c r="B781" s="30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>
      <c r="A782" s="30"/>
      <c r="B782" s="30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>
      <c r="A783" s="30"/>
      <c r="B783" s="30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>
      <c r="A784" s="30"/>
      <c r="B784" s="30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>
      <c r="A785" s="30"/>
      <c r="B785" s="30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>
      <c r="A786" s="30"/>
      <c r="B786" s="30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>
      <c r="A787" s="30"/>
      <c r="B787" s="30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>
      <c r="A788" s="30"/>
      <c r="B788" s="30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>
      <c r="A789" s="30"/>
      <c r="B789" s="30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>
      <c r="A790" s="30"/>
      <c r="B790" s="30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>
      <c r="A791" s="30"/>
      <c r="B791" s="30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>
      <c r="A792" s="30"/>
      <c r="B792" s="30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>
      <c r="A793" s="30"/>
      <c r="B793" s="30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>
      <c r="A794" s="30"/>
      <c r="B794" s="30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>
      <c r="A795" s="30"/>
      <c r="B795" s="30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>
      <c r="A796" s="30"/>
      <c r="B796" s="30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>
      <c r="A797" s="30"/>
      <c r="B797" s="30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>
      <c r="A798" s="30"/>
      <c r="B798" s="30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>
      <c r="A799" s="30"/>
      <c r="B799" s="30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>
      <c r="A800" s="30"/>
      <c r="B800" s="30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>
      <c r="A801" s="30"/>
      <c r="B801" s="30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>
      <c r="A802" s="30"/>
      <c r="B802" s="30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>
      <c r="A803" s="30"/>
      <c r="B803" s="30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>
      <c r="A804" s="30"/>
      <c r="B804" s="30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>
      <c r="A805" s="30"/>
      <c r="B805" s="30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>
      <c r="A806" s="30"/>
      <c r="B806" s="30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>
      <c r="A807" s="30"/>
      <c r="B807" s="30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>
      <c r="A808" s="30"/>
      <c r="B808" s="30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>
      <c r="A809" s="30"/>
      <c r="B809" s="30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>
      <c r="A810" s="30"/>
      <c r="B810" s="30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>
      <c r="A811" s="30"/>
      <c r="B811" s="30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>
      <c r="A812" s="30"/>
      <c r="B812" s="30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>
      <c r="A813" s="30"/>
      <c r="B813" s="30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>
      <c r="A814" s="30"/>
      <c r="B814" s="30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>
      <c r="A815" s="30"/>
      <c r="B815" s="30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>
      <c r="A816" s="30"/>
      <c r="B816" s="30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>
      <c r="A817" s="30"/>
      <c r="B817" s="30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>
      <c r="A818" s="30"/>
      <c r="B818" s="30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>
      <c r="A819" s="30"/>
      <c r="B819" s="30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>
      <c r="A820" s="30"/>
      <c r="B820" s="30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>
      <c r="A821" s="30"/>
      <c r="B821" s="30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>
      <c r="A822" s="30"/>
      <c r="B822" s="30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>
      <c r="A823" s="30"/>
      <c r="B823" s="30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>
      <c r="A824" s="30"/>
      <c r="B824" s="30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>
      <c r="A825" s="30"/>
      <c r="B825" s="30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>
      <c r="A826" s="30"/>
      <c r="B826" s="30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>
      <c r="A827" s="30"/>
      <c r="B827" s="30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>
      <c r="A828" s="30"/>
      <c r="B828" s="30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>
      <c r="A829" s="30"/>
      <c r="B829" s="30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>
      <c r="A830" s="30"/>
      <c r="B830" s="30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>
      <c r="A831" s="30"/>
      <c r="B831" s="30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>
      <c r="A832" s="30"/>
      <c r="B832" s="30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>
      <c r="A833" s="30"/>
      <c r="B833" s="30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>
      <c r="A834" s="30"/>
      <c r="B834" s="30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>
      <c r="A835" s="30"/>
      <c r="B835" s="30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>
      <c r="A836" s="30"/>
      <c r="B836" s="30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>
      <c r="A837" s="30"/>
      <c r="B837" s="30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>
      <c r="A838" s="30"/>
      <c r="B838" s="30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>
      <c r="A839" s="30"/>
      <c r="B839" s="30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>
      <c r="A840" s="30"/>
      <c r="B840" s="30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>
      <c r="A841" s="30"/>
      <c r="B841" s="30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>
      <c r="A842" s="30"/>
      <c r="B842" s="30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>
      <c r="A843" s="30"/>
      <c r="B843" s="30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>
      <c r="A844" s="30"/>
      <c r="B844" s="30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>
      <c r="A845" s="30"/>
      <c r="B845" s="30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>
      <c r="A846" s="30"/>
      <c r="B846" s="30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>
      <c r="A847" s="30"/>
      <c r="B847" s="30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>
      <c r="A848" s="30"/>
      <c r="B848" s="30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>
      <c r="A849" s="30"/>
      <c r="B849" s="30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>
      <c r="A850" s="30"/>
      <c r="B850" s="30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>
      <c r="A851" s="30"/>
      <c r="B851" s="30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>
      <c r="A852" s="30"/>
      <c r="B852" s="30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>
      <c r="A853" s="30"/>
      <c r="B853" s="30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>
      <c r="A854" s="30"/>
      <c r="B854" s="30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>
      <c r="A855" s="30"/>
      <c r="B855" s="30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>
      <c r="A856" s="30"/>
      <c r="B856" s="30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>
      <c r="A857" s="30"/>
      <c r="B857" s="30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>
      <c r="A858" s="30"/>
      <c r="B858" s="30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>
      <c r="A859" s="30"/>
      <c r="B859" s="30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>
      <c r="A860" s="30"/>
      <c r="B860" s="30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>
      <c r="A861" s="30"/>
      <c r="B861" s="30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>
      <c r="A862" s="30"/>
      <c r="B862" s="30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>
      <c r="A863" s="30"/>
      <c r="B863" s="30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>
      <c r="A864" s="30"/>
      <c r="B864" s="30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>
      <c r="A865" s="30"/>
      <c r="B865" s="30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>
      <c r="A866" s="30"/>
      <c r="B866" s="30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>
      <c r="A867" s="30"/>
      <c r="B867" s="30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>
      <c r="A868" s="30"/>
      <c r="B868" s="30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>
      <c r="A869" s="30"/>
      <c r="B869" s="30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>
      <c r="A870" s="30"/>
      <c r="B870" s="30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>
      <c r="A871" s="30"/>
      <c r="B871" s="30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>
      <c r="A872" s="30"/>
      <c r="B872" s="30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>
      <c r="A873" s="30"/>
      <c r="B873" s="30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>
      <c r="A874" s="30"/>
      <c r="B874" s="30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>
      <c r="A875" s="30"/>
      <c r="B875" s="30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>
      <c r="A876" s="30"/>
      <c r="B876" s="30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>
      <c r="A877" s="30"/>
      <c r="B877" s="30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>
      <c r="A878" s="30"/>
      <c r="B878" s="30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>
      <c r="A879" s="30"/>
      <c r="B879" s="30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>
      <c r="A880" s="30"/>
      <c r="B880" s="30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>
      <c r="A881" s="30"/>
      <c r="B881" s="30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>
      <c r="A882" s="30"/>
      <c r="B882" s="30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>
      <c r="A883" s="30"/>
      <c r="B883" s="30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>
      <c r="A884" s="30"/>
      <c r="B884" s="30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>
      <c r="A885" s="30"/>
      <c r="B885" s="30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>
      <c r="A886" s="30"/>
      <c r="B886" s="30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>
      <c r="A887" s="30"/>
      <c r="B887" s="30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>
      <c r="A888" s="30"/>
      <c r="B888" s="30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>
      <c r="A889" s="30"/>
      <c r="B889" s="30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>
      <c r="A890" s="30"/>
      <c r="B890" s="30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>
      <c r="A891" s="30"/>
      <c r="B891" s="30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>
      <c r="A892" s="30"/>
      <c r="B892" s="30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>
      <c r="A893" s="30"/>
      <c r="B893" s="30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>
      <c r="A894" s="30"/>
      <c r="B894" s="30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>
      <c r="A895" s="30"/>
      <c r="B895" s="30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>
      <c r="A896" s="30"/>
      <c r="B896" s="30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>
      <c r="A897" s="30"/>
      <c r="B897" s="30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>
      <c r="A898" s="30"/>
      <c r="B898" s="30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>
      <c r="A899" s="30"/>
      <c r="B899" s="30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>
      <c r="A900" s="30"/>
      <c r="B900" s="30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>
      <c r="A901" s="30"/>
      <c r="B901" s="30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>
      <c r="A902" s="30"/>
      <c r="B902" s="30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>
      <c r="A903" s="30"/>
      <c r="B903" s="30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>
      <c r="A904" s="30"/>
      <c r="B904" s="30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>
      <c r="A905" s="30"/>
      <c r="B905" s="30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>
      <c r="A906" s="30"/>
      <c r="B906" s="30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>
      <c r="A907" s="30"/>
      <c r="B907" s="30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>
      <c r="A908" s="30"/>
      <c r="B908" s="30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>
      <c r="A909" s="30"/>
      <c r="B909" s="30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>
      <c r="A910" s="30"/>
      <c r="B910" s="30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>
      <c r="A911" s="30"/>
      <c r="B911" s="30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>
      <c r="A912" s="30"/>
      <c r="B912" s="30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>
      <c r="A913" s="30"/>
      <c r="B913" s="30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>
      <c r="A914" s="30"/>
      <c r="B914" s="30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>
      <c r="A915" s="30"/>
      <c r="B915" s="30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>
      <c r="A916" s="30"/>
      <c r="B916" s="30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>
      <c r="A917" s="30"/>
      <c r="B917" s="30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>
      <c r="A918" s="30"/>
      <c r="B918" s="30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>
      <c r="A919" s="30"/>
      <c r="B919" s="30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>
      <c r="A920" s="30"/>
      <c r="B920" s="30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>
      <c r="A921" s="30"/>
      <c r="B921" s="30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>
      <c r="A922" s="30"/>
      <c r="B922" s="30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>
      <c r="A923" s="30"/>
      <c r="B923" s="30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>
      <c r="A924" s="30"/>
      <c r="B924" s="30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>
      <c r="A925" s="30"/>
      <c r="B925" s="30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>
      <c r="A926" s="30"/>
      <c r="B926" s="30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>
      <c r="A927" s="30"/>
      <c r="B927" s="30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>
      <c r="A928" s="30"/>
      <c r="B928" s="30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>
      <c r="A929" s="30"/>
      <c r="B929" s="30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>
      <c r="A930" s="30"/>
      <c r="B930" s="30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>
      <c r="A931" s="30"/>
      <c r="B931" s="30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>
      <c r="A932" s="30"/>
      <c r="B932" s="30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>
      <c r="A933" s="30"/>
      <c r="B933" s="30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>
      <c r="A934" s="30"/>
      <c r="B934" s="30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>
      <c r="A935" s="30"/>
      <c r="B935" s="30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>
      <c r="A936" s="30"/>
      <c r="B936" s="30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>
      <c r="A937" s="30"/>
      <c r="B937" s="30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>
      <c r="A938" s="30"/>
      <c r="B938" s="30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>
      <c r="A939" s="30"/>
      <c r="B939" s="30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>
      <c r="A940" s="30"/>
      <c r="B940" s="30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>
      <c r="A941" s="30"/>
      <c r="B941" s="30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>
      <c r="A942" s="30"/>
      <c r="B942" s="30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>
      <c r="A943" s="30"/>
      <c r="B943" s="30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>
      <c r="A944" s="30"/>
      <c r="B944" s="30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>
      <c r="A945" s="30"/>
      <c r="B945" s="30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>
      <c r="A946" s="30"/>
      <c r="B946" s="30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>
      <c r="A947" s="30"/>
      <c r="B947" s="30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>
      <c r="A948" s="30"/>
      <c r="B948" s="30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>
      <c r="A949" s="30"/>
      <c r="B949" s="30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>
      <c r="A950" s="30"/>
      <c r="B950" s="30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>
      <c r="A951" s="30"/>
      <c r="B951" s="30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>
      <c r="A952" s="30"/>
      <c r="B952" s="30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>
      <c r="A953" s="30"/>
      <c r="B953" s="30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>
      <c r="A954" s="30"/>
      <c r="B954" s="30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>
      <c r="A955" s="30"/>
      <c r="B955" s="30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>
      <c r="A956" s="30"/>
      <c r="B956" s="30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>
      <c r="A957" s="30"/>
      <c r="B957" s="30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>
      <c r="A958" s="30"/>
      <c r="B958" s="30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>
      <c r="A959" s="30"/>
      <c r="B959" s="30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>
      <c r="A960" s="30"/>
      <c r="B960" s="30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>
      <c r="A961" s="30"/>
      <c r="B961" s="30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>
      <c r="A962" s="30"/>
      <c r="B962" s="30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>
      <c r="A963" s="30"/>
      <c r="B963" s="30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>
      <c r="A964" s="30"/>
      <c r="B964" s="30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>
      <c r="A965" s="30"/>
      <c r="B965" s="30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>
      <c r="A966" s="30"/>
      <c r="B966" s="30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>
      <c r="A967" s="30"/>
      <c r="B967" s="30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>
      <c r="A968" s="30"/>
      <c r="B968" s="30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>
      <c r="A969" s="30"/>
      <c r="B969" s="30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>
      <c r="A970" s="30"/>
      <c r="B970" s="30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>
      <c r="A971" s="30"/>
      <c r="B971" s="30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>
      <c r="A972" s="30"/>
      <c r="B972" s="30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>
      <c r="A973" s="30"/>
      <c r="B973" s="30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>
      <c r="A974" s="30"/>
      <c r="B974" s="30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>
      <c r="A975" s="30"/>
      <c r="B975" s="30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>
      <c r="A976" s="30"/>
      <c r="B976" s="30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>
      <c r="A977" s="30"/>
      <c r="B977" s="30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>
      <c r="A978" s="30"/>
      <c r="B978" s="30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>
      <c r="A979" s="30"/>
      <c r="B979" s="30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>
      <c r="A980" s="30"/>
      <c r="B980" s="30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>
      <c r="A981" s="30"/>
      <c r="B981" s="30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>
      <c r="A982" s="30"/>
      <c r="B982" s="30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>
      <c r="A983" s="30"/>
      <c r="B983" s="30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>
      <c r="A984" s="30"/>
      <c r="B984" s="30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>
      <c r="A985" s="30"/>
      <c r="B985" s="30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>
      <c r="A986" s="30"/>
      <c r="B986" s="30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>
      <c r="A987" s="30"/>
      <c r="B987" s="30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>
      <c r="A988" s="30"/>
      <c r="B988" s="30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>
      <c r="A989" s="30"/>
      <c r="B989" s="30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>
      <c r="A990" s="30"/>
      <c r="B990" s="30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>
      <c r="A991" s="30"/>
      <c r="B991" s="30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>
      <c r="A992" s="30"/>
      <c r="B992" s="30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>
      <c r="A993" s="30"/>
      <c r="B993" s="30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>
      <c r="A994" s="30"/>
      <c r="B994" s="30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>
      <c r="A995" s="30"/>
      <c r="B995" s="30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>
      <c r="A996" s="30"/>
      <c r="B996" s="30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>
      <c r="A997" s="30"/>
      <c r="B997" s="30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>
      <c r="A998" s="30"/>
      <c r="B998" s="30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>
      <c r="A999" s="30"/>
      <c r="B999" s="30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>
      <c r="A1000" s="30"/>
      <c r="B1000" s="30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  <row r="1001">
      <c r="A1001" s="30"/>
      <c r="B1001" s="30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</row>
    <row r="1002">
      <c r="A1002" s="30"/>
      <c r="B1002" s="30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</row>
    <row r="1003">
      <c r="A1003" s="30"/>
      <c r="B1003" s="30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</row>
    <row r="1004">
      <c r="A1004" s="30"/>
      <c r="B1004" s="30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</row>
    <row r="1005">
      <c r="A1005" s="30"/>
      <c r="B1005" s="30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</row>
    <row r="1006">
      <c r="A1006" s="30"/>
      <c r="B1006" s="30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</row>
    <row r="1007">
      <c r="A1007" s="30"/>
      <c r="B1007" s="30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</row>
    <row r="1008">
      <c r="A1008" s="30"/>
      <c r="B1008" s="30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</row>
    <row r="1009">
      <c r="A1009" s="30"/>
      <c r="B1009" s="30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</row>
    <row r="1010">
      <c r="A1010" s="30"/>
      <c r="B1010" s="30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</row>
    <row r="1011">
      <c r="A1011" s="30"/>
      <c r="B1011" s="30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</row>
    <row r="1012">
      <c r="A1012" s="30"/>
      <c r="B1012" s="30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</row>
    <row r="1013">
      <c r="A1013" s="30"/>
      <c r="B1013" s="30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</row>
    <row r="1014">
      <c r="A1014" s="30"/>
      <c r="B1014" s="30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</row>
    <row r="1015">
      <c r="A1015" s="30"/>
      <c r="B1015" s="30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</row>
    <row r="1016">
      <c r="A1016" s="30"/>
      <c r="B1016" s="30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</row>
    <row r="1017">
      <c r="A1017" s="30"/>
      <c r="B1017" s="30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</row>
    <row r="1018">
      <c r="A1018" s="30"/>
      <c r="B1018" s="30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</row>
    <row r="1019">
      <c r="A1019" s="30"/>
      <c r="B1019" s="30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</row>
    <row r="1020">
      <c r="A1020" s="30"/>
      <c r="B1020" s="30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</row>
    <row r="1021">
      <c r="A1021" s="30"/>
      <c r="B1021" s="30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</row>
    <row r="1022">
      <c r="A1022" s="30"/>
      <c r="B1022" s="30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</row>
    <row r="1023">
      <c r="A1023" s="30"/>
      <c r="B1023" s="30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</row>
    <row r="1024">
      <c r="A1024" s="30"/>
      <c r="B1024" s="30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</row>
    <row r="1025">
      <c r="A1025" s="30"/>
      <c r="B1025" s="30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</row>
    <row r="1026">
      <c r="A1026" s="30"/>
      <c r="B1026" s="30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</row>
    <row r="1027">
      <c r="A1027" s="30"/>
      <c r="B1027" s="30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</row>
    <row r="1028">
      <c r="A1028" s="30"/>
      <c r="B1028" s="30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</row>
    <row r="1029">
      <c r="A1029" s="30"/>
      <c r="B1029" s="30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</row>
    <row r="1030">
      <c r="A1030" s="30"/>
      <c r="B1030" s="30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</row>
    <row r="1031">
      <c r="A1031" s="30"/>
      <c r="B1031" s="30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</row>
    <row r="1032">
      <c r="A1032" s="30"/>
      <c r="B1032" s="30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</row>
    <row r="1033">
      <c r="A1033" s="30"/>
      <c r="B1033" s="30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</row>
    <row r="1034">
      <c r="A1034" s="30"/>
      <c r="B1034" s="30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</row>
    <row r="1035">
      <c r="A1035" s="30"/>
      <c r="B1035" s="30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</row>
    <row r="1036">
      <c r="A1036" s="30"/>
      <c r="B1036" s="30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</row>
    <row r="1037">
      <c r="A1037" s="30"/>
      <c r="B1037" s="30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</row>
    <row r="1038">
      <c r="A1038" s="30"/>
      <c r="B1038" s="30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</row>
    <row r="1039">
      <c r="A1039" s="30"/>
      <c r="B1039" s="30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</row>
    <row r="1040">
      <c r="A1040" s="30"/>
      <c r="B1040" s="30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</row>
    <row r="1041">
      <c r="A1041" s="30"/>
      <c r="B1041" s="30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</row>
    <row r="1042">
      <c r="A1042" s="30"/>
      <c r="B1042" s="30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</row>
    <row r="1043">
      <c r="A1043" s="30"/>
      <c r="B1043" s="30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</row>
    <row r="1044">
      <c r="A1044" s="30"/>
      <c r="B1044" s="30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</row>
    <row r="1045">
      <c r="A1045" s="30"/>
      <c r="B1045" s="30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</row>
    <row r="1046">
      <c r="A1046" s="30"/>
      <c r="B1046" s="30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</row>
    <row r="1047">
      <c r="A1047" s="30"/>
      <c r="B1047" s="30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</row>
    <row r="1048">
      <c r="A1048" s="30"/>
      <c r="B1048" s="30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/>
  <cols>
    <col customWidth="1" min="1" max="1" width="31.13"/>
    <col customWidth="1" min="2" max="2" width="5.75"/>
    <col customWidth="1" min="3" max="3" width="5.88"/>
    <col customWidth="1" min="4" max="4" width="6.25"/>
    <col customWidth="1" min="5" max="5" width="5.88"/>
    <col customWidth="1" min="6" max="6" width="6.0"/>
    <col customWidth="1" min="7" max="7" width="5.88"/>
    <col customWidth="1" min="8" max="8" width="5.63"/>
    <col customWidth="1" min="9" max="9" width="5.75"/>
    <col customWidth="1" min="10" max="10" width="6.0"/>
    <col customWidth="1" min="11" max="11" width="6.25"/>
    <col customWidth="1" min="12" max="12" width="6.75"/>
    <col customWidth="1" min="13" max="13" width="6.5"/>
    <col customWidth="1" min="14" max="14" width="6.38"/>
    <col customWidth="1" min="15" max="15" width="6.13"/>
    <col customWidth="1" min="16" max="17" width="6.75"/>
    <col customWidth="1" min="18" max="18" width="6.88"/>
    <col customWidth="1" min="19" max="19" width="7.25"/>
    <col customWidth="1" min="20" max="20" width="6.63"/>
    <col customWidth="1" min="21" max="21" width="7.25"/>
    <col customWidth="1" min="22" max="22" width="7.0"/>
    <col customWidth="1" min="23" max="23" width="7.13"/>
    <col customWidth="1" min="24" max="25" width="6.63"/>
    <col customWidth="1" min="26" max="26" width="6.88"/>
    <col customWidth="1" min="27" max="27" width="7.0"/>
    <col customWidth="1" min="28" max="28" width="6.13"/>
    <col customWidth="1" min="29" max="29" width="6.38"/>
    <col customWidth="1" min="30" max="30" width="6.75"/>
    <col customWidth="1" min="31" max="33" width="6.63"/>
    <col customWidth="1" min="34" max="35" width="9.13"/>
    <col customWidth="1" min="36" max="36" width="9.75"/>
    <col customWidth="1" min="37" max="37" width="12.25"/>
    <col customWidth="1" min="38" max="38" width="9.38"/>
    <col customWidth="1" min="39" max="39" width="12.25"/>
  </cols>
  <sheetData>
    <row r="1">
      <c r="A1" s="1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4"/>
      <c r="X1" s="4"/>
      <c r="Y1" s="2"/>
      <c r="Z1" s="2"/>
      <c r="AA1" s="2"/>
      <c r="AB1" s="2"/>
      <c r="AC1" s="2"/>
      <c r="AD1" s="2"/>
      <c r="AE1" s="2"/>
      <c r="AF1" s="2"/>
      <c r="AG1" s="2"/>
      <c r="AJ1" s="5">
        <f>today()</f>
        <v>45558</v>
      </c>
    </row>
    <row r="2">
      <c r="A2" s="6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J2" s="5">
        <f>eomonth(AJ1,-1)</f>
        <v>45535</v>
      </c>
    </row>
    <row r="3">
      <c r="A3" s="6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8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8"/>
      <c r="AF4" s="8"/>
      <c r="AG4" s="8"/>
    </row>
    <row r="5">
      <c r="B5" s="7" t="s">
        <v>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8" t="s">
        <v>2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F5" s="8" t="s">
        <v>3</v>
      </c>
      <c r="AG5" s="8"/>
    </row>
    <row r="6">
      <c r="A6" s="9" t="s">
        <v>51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0" t="s">
        <v>12</v>
      </c>
      <c r="J6" s="10" t="s">
        <v>13</v>
      </c>
      <c r="K6" s="10" t="s">
        <v>14</v>
      </c>
      <c r="L6" s="10" t="s">
        <v>15</v>
      </c>
      <c r="M6" s="10" t="s">
        <v>16</v>
      </c>
      <c r="N6" s="10" t="s">
        <v>17</v>
      </c>
      <c r="O6" s="10" t="s">
        <v>18</v>
      </c>
      <c r="P6" s="10" t="s">
        <v>19</v>
      </c>
      <c r="Q6" s="10" t="s">
        <v>20</v>
      </c>
      <c r="R6" s="10" t="s">
        <v>21</v>
      </c>
      <c r="S6" s="10" t="s">
        <v>22</v>
      </c>
      <c r="T6" s="10" t="s">
        <v>23</v>
      </c>
      <c r="U6" s="10" t="s">
        <v>24</v>
      </c>
      <c r="V6" s="10" t="s">
        <v>25</v>
      </c>
      <c r="W6" s="10" t="s">
        <v>26</v>
      </c>
      <c r="X6" s="10" t="s">
        <v>27</v>
      </c>
      <c r="Y6" s="10" t="s">
        <v>28</v>
      </c>
      <c r="Z6" s="10" t="s">
        <v>29</v>
      </c>
      <c r="AA6" s="10" t="s">
        <v>30</v>
      </c>
      <c r="AB6" s="10" t="s">
        <v>31</v>
      </c>
      <c r="AC6" s="10" t="s">
        <v>32</v>
      </c>
      <c r="AD6" s="10" t="s">
        <v>33</v>
      </c>
      <c r="AE6" s="10" t="s">
        <v>34</v>
      </c>
      <c r="AF6" s="10" t="s">
        <v>35</v>
      </c>
      <c r="AG6" s="10"/>
      <c r="AH6" s="10" t="s">
        <v>36</v>
      </c>
      <c r="AI6" s="11" t="s">
        <v>37</v>
      </c>
      <c r="AJ6" s="11" t="s">
        <v>38</v>
      </c>
      <c r="AK6" s="11" t="s">
        <v>39</v>
      </c>
      <c r="AL6" s="11" t="s">
        <v>40</v>
      </c>
      <c r="AM6" s="11" t="s">
        <v>41</v>
      </c>
    </row>
    <row r="7">
      <c r="A7" s="6" t="s">
        <v>64</v>
      </c>
      <c r="B7" s="13">
        <v>100.0</v>
      </c>
      <c r="C7" s="13">
        <v>100.0</v>
      </c>
      <c r="D7" s="13">
        <v>100.0</v>
      </c>
      <c r="E7" s="13">
        <v>100.0</v>
      </c>
      <c r="F7" s="13">
        <v>100.0</v>
      </c>
      <c r="G7" s="13">
        <v>100.0</v>
      </c>
      <c r="H7" s="13">
        <v>100.0</v>
      </c>
      <c r="I7" s="13">
        <v>100.0</v>
      </c>
      <c r="J7" s="13">
        <v>100.0</v>
      </c>
      <c r="K7" s="13">
        <v>100.0</v>
      </c>
      <c r="L7" s="13">
        <v>100.0</v>
      </c>
      <c r="M7" s="13">
        <v>100.0</v>
      </c>
      <c r="N7" s="13">
        <v>100.0</v>
      </c>
      <c r="O7" s="13">
        <v>100.0</v>
      </c>
      <c r="P7" s="13">
        <v>100.0</v>
      </c>
      <c r="Q7" s="13">
        <v>100.0</v>
      </c>
      <c r="R7" s="13">
        <v>100.0</v>
      </c>
      <c r="S7" s="13">
        <v>100.0</v>
      </c>
      <c r="T7" s="13">
        <v>100.0</v>
      </c>
      <c r="U7" s="13">
        <v>100.0</v>
      </c>
      <c r="V7" s="13">
        <v>100.0</v>
      </c>
      <c r="W7" s="13">
        <v>100.0</v>
      </c>
      <c r="X7" s="13">
        <v>100.0</v>
      </c>
      <c r="Y7" s="13">
        <v>100.0</v>
      </c>
      <c r="Z7" s="13">
        <v>100.0</v>
      </c>
      <c r="AA7" s="13">
        <v>100.0</v>
      </c>
      <c r="AB7" s="13">
        <v>100.0</v>
      </c>
      <c r="AC7" s="13">
        <v>100.0</v>
      </c>
      <c r="AD7" s="13">
        <v>100.0</v>
      </c>
      <c r="AE7" s="13">
        <v>100.0</v>
      </c>
      <c r="AF7" s="13">
        <v>100.0</v>
      </c>
      <c r="AG7" s="15"/>
      <c r="AH7" s="16">
        <f t="shared" ref="AH7:AH8" si="1">SUM(B7:AF7)</f>
        <v>3100</v>
      </c>
      <c r="AI7" s="16">
        <f t="shared" ref="AI7:AI61" si="2">iferror(AH7/AJ7,0)</f>
        <v>134.7826087</v>
      </c>
      <c r="AJ7" s="17">
        <f t="shared" ref="AJ7:AJ61" si="3">$AJ$1-$AJ$2</f>
        <v>23</v>
      </c>
      <c r="AK7" s="16">
        <f t="shared" ref="AK7:AK8" si="4">countif($B7:$AE7,"&gt;0")</f>
        <v>30</v>
      </c>
      <c r="AL7" s="18">
        <v>100.0</v>
      </c>
      <c r="AM7" s="16">
        <f t="shared" ref="AM7:AM61" si="5">(AI7-AL7)*AJ7</f>
        <v>800</v>
      </c>
    </row>
    <row r="8">
      <c r="A8" s="6" t="s">
        <v>60</v>
      </c>
      <c r="B8" s="13">
        <v>104.0</v>
      </c>
      <c r="C8" s="13">
        <v>108.0</v>
      </c>
      <c r="D8" s="13">
        <v>106.0</v>
      </c>
      <c r="E8" s="13">
        <v>105.0</v>
      </c>
      <c r="F8" s="13">
        <v>115.0</v>
      </c>
      <c r="G8" s="13">
        <v>100.0</v>
      </c>
      <c r="H8" s="13">
        <v>105.0</v>
      </c>
      <c r="I8" s="13" t="s">
        <v>53</v>
      </c>
      <c r="J8" s="13">
        <v>40.0</v>
      </c>
      <c r="K8" s="13">
        <v>80.0</v>
      </c>
      <c r="L8" s="13">
        <v>100.0</v>
      </c>
      <c r="M8" s="13">
        <v>60.0</v>
      </c>
      <c r="N8" s="13">
        <v>30.0</v>
      </c>
      <c r="O8" s="13">
        <v>80.0</v>
      </c>
      <c r="P8" s="13">
        <v>45.0</v>
      </c>
      <c r="Q8" s="13">
        <v>15.0</v>
      </c>
      <c r="R8" s="13">
        <v>65.0</v>
      </c>
      <c r="S8" s="13">
        <v>30.0</v>
      </c>
      <c r="T8" s="13">
        <v>15.0</v>
      </c>
      <c r="U8" s="13">
        <v>45.0</v>
      </c>
      <c r="V8" s="13">
        <v>15.0</v>
      </c>
      <c r="W8" s="13"/>
      <c r="X8" s="13"/>
      <c r="Y8" s="13"/>
      <c r="Z8" s="13"/>
      <c r="AA8" s="13"/>
      <c r="AB8" s="13"/>
      <c r="AC8" s="13"/>
      <c r="AD8" s="13"/>
      <c r="AE8" s="15"/>
      <c r="AF8" s="15"/>
      <c r="AG8" s="15"/>
      <c r="AH8" s="16">
        <f t="shared" si="1"/>
        <v>1363</v>
      </c>
      <c r="AI8" s="16">
        <f t="shared" si="2"/>
        <v>59.26086957</v>
      </c>
      <c r="AJ8" s="17">
        <f t="shared" si="3"/>
        <v>23</v>
      </c>
      <c r="AK8" s="16">
        <f t="shared" si="4"/>
        <v>20</v>
      </c>
      <c r="AL8" s="18">
        <v>100.0</v>
      </c>
      <c r="AM8" s="16">
        <f t="shared" si="5"/>
        <v>-937</v>
      </c>
    </row>
    <row r="9">
      <c r="A9" s="6" t="s">
        <v>72</v>
      </c>
      <c r="B9" s="13">
        <v>100.0</v>
      </c>
      <c r="C9" s="13">
        <v>100.0</v>
      </c>
      <c r="D9" s="13">
        <v>100.0</v>
      </c>
      <c r="E9" s="13">
        <v>0.0</v>
      </c>
      <c r="F9" s="13">
        <v>100.0</v>
      </c>
      <c r="G9" s="15"/>
      <c r="H9" s="15"/>
      <c r="I9" s="15"/>
      <c r="J9" s="15"/>
      <c r="K9" s="15"/>
      <c r="L9" s="13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>
        <f>SUM(C9:AF9)</f>
        <v>300</v>
      </c>
      <c r="AI9" s="16">
        <f t="shared" si="2"/>
        <v>13.04347826</v>
      </c>
      <c r="AJ9" s="17">
        <f t="shared" si="3"/>
        <v>23</v>
      </c>
      <c r="AK9" s="16">
        <f>countif($C9:$AE9,"&gt;0")</f>
        <v>3</v>
      </c>
      <c r="AL9" s="18">
        <v>100.0</v>
      </c>
      <c r="AM9" s="16">
        <f t="shared" si="5"/>
        <v>-2000</v>
      </c>
    </row>
    <row r="10">
      <c r="A10" s="6" t="s">
        <v>92</v>
      </c>
      <c r="B10" s="13">
        <v>100.0</v>
      </c>
      <c r="C10" s="13">
        <v>100.0</v>
      </c>
      <c r="D10" s="13">
        <v>40.0</v>
      </c>
      <c r="E10" s="13">
        <v>100.0</v>
      </c>
      <c r="F10" s="13">
        <v>100.0</v>
      </c>
      <c r="G10" s="13">
        <v>80.0</v>
      </c>
      <c r="H10" s="13">
        <v>80.0</v>
      </c>
      <c r="I10" s="13">
        <v>80.0</v>
      </c>
      <c r="J10" s="13">
        <v>80.0</v>
      </c>
      <c r="K10" s="13">
        <v>120.0</v>
      </c>
      <c r="L10" s="13">
        <v>120.0</v>
      </c>
      <c r="M10" s="13">
        <v>100.0</v>
      </c>
      <c r="N10" s="13">
        <v>80.0</v>
      </c>
      <c r="O10" s="13">
        <v>80.0</v>
      </c>
      <c r="P10" s="13">
        <v>100.0</v>
      </c>
      <c r="Q10" s="13">
        <v>100.0</v>
      </c>
      <c r="R10" s="13">
        <v>80.0</v>
      </c>
      <c r="S10" s="13">
        <v>40.0</v>
      </c>
      <c r="T10" s="13">
        <v>40.0</v>
      </c>
      <c r="U10" s="13">
        <v>50.0</v>
      </c>
      <c r="V10" s="13">
        <v>0.0</v>
      </c>
      <c r="W10" s="13">
        <v>0.0</v>
      </c>
      <c r="X10" s="13">
        <v>150.0</v>
      </c>
      <c r="Y10" s="13">
        <v>100.0</v>
      </c>
      <c r="Z10" s="13">
        <v>100.0</v>
      </c>
      <c r="AA10" s="13">
        <v>80.0</v>
      </c>
      <c r="AB10" s="13">
        <v>50.0</v>
      </c>
      <c r="AC10" s="13">
        <v>50.0</v>
      </c>
      <c r="AD10" s="13">
        <v>0.0</v>
      </c>
      <c r="AE10" s="13">
        <v>0.0</v>
      </c>
      <c r="AF10" s="13">
        <v>100.0</v>
      </c>
      <c r="AG10" s="15"/>
      <c r="AH10" s="16">
        <f t="shared" ref="AH10:AH19" si="6">SUM(B10:AF10)</f>
        <v>2300</v>
      </c>
      <c r="AI10" s="16">
        <f t="shared" si="2"/>
        <v>100</v>
      </c>
      <c r="AJ10" s="17">
        <f t="shared" si="3"/>
        <v>23</v>
      </c>
      <c r="AK10" s="16">
        <f t="shared" ref="AK10:AK61" si="7">countif($B10:$AE10,"&gt;0")</f>
        <v>26</v>
      </c>
      <c r="AL10" s="18">
        <v>100.0</v>
      </c>
      <c r="AM10" s="16">
        <f t="shared" si="5"/>
        <v>0</v>
      </c>
    </row>
    <row r="11">
      <c r="A11" s="6" t="s">
        <v>76</v>
      </c>
      <c r="B11" s="13">
        <v>100.0</v>
      </c>
      <c r="C11" s="13">
        <v>100.0</v>
      </c>
      <c r="D11" s="13" t="s">
        <v>53</v>
      </c>
      <c r="E11" s="13" t="s">
        <v>53</v>
      </c>
      <c r="F11" s="13" t="s">
        <v>53</v>
      </c>
      <c r="G11" s="13">
        <v>30.0</v>
      </c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5"/>
      <c r="AF11" s="15"/>
      <c r="AG11" s="15"/>
      <c r="AH11" s="16">
        <f t="shared" si="6"/>
        <v>230</v>
      </c>
      <c r="AI11" s="16">
        <f t="shared" si="2"/>
        <v>10</v>
      </c>
      <c r="AJ11" s="17">
        <f t="shared" si="3"/>
        <v>23</v>
      </c>
      <c r="AK11" s="16">
        <f t="shared" si="7"/>
        <v>3</v>
      </c>
      <c r="AL11" s="18">
        <v>100.0</v>
      </c>
      <c r="AM11" s="16">
        <f t="shared" si="5"/>
        <v>-2070</v>
      </c>
    </row>
    <row r="12">
      <c r="A12" s="6" t="s">
        <v>77</v>
      </c>
      <c r="B12" s="13">
        <v>100.0</v>
      </c>
      <c r="C12" s="13">
        <v>100.0</v>
      </c>
      <c r="D12" s="13">
        <v>100.0</v>
      </c>
      <c r="E12" s="13">
        <v>100.0</v>
      </c>
      <c r="F12" s="13">
        <v>100.0</v>
      </c>
      <c r="G12" s="13">
        <v>0.0</v>
      </c>
      <c r="H12" s="13">
        <v>0.0</v>
      </c>
      <c r="I12" s="13">
        <v>100.0</v>
      </c>
      <c r="J12" s="13">
        <v>0.0</v>
      </c>
      <c r="K12" s="13">
        <v>0.0</v>
      </c>
      <c r="L12" s="13">
        <v>30.0</v>
      </c>
      <c r="M12" s="13">
        <v>100.0</v>
      </c>
      <c r="N12" s="13">
        <v>100.0</v>
      </c>
      <c r="O12" s="13">
        <v>100.0</v>
      </c>
      <c r="P12" s="13">
        <v>100.0</v>
      </c>
      <c r="Q12" s="13">
        <v>0.0</v>
      </c>
      <c r="R12" s="13">
        <v>50.0</v>
      </c>
      <c r="S12" s="13">
        <v>100.0</v>
      </c>
      <c r="T12" s="13">
        <v>100.0</v>
      </c>
      <c r="U12" s="13">
        <v>100.0</v>
      </c>
      <c r="V12" s="13">
        <v>100.0</v>
      </c>
      <c r="W12" s="13">
        <v>200.0</v>
      </c>
      <c r="X12" s="13"/>
      <c r="Y12" s="13"/>
      <c r="Z12" s="13"/>
      <c r="AA12" s="13"/>
      <c r="AB12" s="13"/>
      <c r="AC12" s="13"/>
      <c r="AD12" s="13"/>
      <c r="AE12" s="13"/>
      <c r="AF12" s="13"/>
      <c r="AG12" s="15"/>
      <c r="AH12" s="16">
        <f t="shared" si="6"/>
        <v>1680</v>
      </c>
      <c r="AI12" s="16">
        <f t="shared" si="2"/>
        <v>73.04347826</v>
      </c>
      <c r="AJ12" s="17">
        <f t="shared" si="3"/>
        <v>23</v>
      </c>
      <c r="AK12" s="16">
        <f t="shared" si="7"/>
        <v>17</v>
      </c>
      <c r="AL12" s="18">
        <v>100.0</v>
      </c>
      <c r="AM12" s="16">
        <f t="shared" si="5"/>
        <v>-620</v>
      </c>
    </row>
    <row r="13">
      <c r="A13" s="6" t="s">
        <v>65</v>
      </c>
      <c r="B13" s="13">
        <v>100.0</v>
      </c>
      <c r="C13" s="13">
        <v>60.0</v>
      </c>
      <c r="D13" s="13">
        <v>45.0</v>
      </c>
      <c r="E13" s="13">
        <v>90.0</v>
      </c>
      <c r="F13" s="13">
        <v>100.0</v>
      </c>
      <c r="G13" s="13">
        <v>100.0</v>
      </c>
      <c r="H13" s="13">
        <v>30.0</v>
      </c>
      <c r="I13" s="13">
        <v>75.0</v>
      </c>
      <c r="J13" s="13">
        <v>65.0</v>
      </c>
      <c r="K13" s="13">
        <v>50.0</v>
      </c>
      <c r="L13" s="13">
        <v>75.0</v>
      </c>
      <c r="M13" s="13">
        <v>75.0</v>
      </c>
      <c r="N13" s="13" t="s">
        <v>53</v>
      </c>
      <c r="O13" s="13">
        <v>50.0</v>
      </c>
      <c r="P13" s="13">
        <v>100.0</v>
      </c>
      <c r="Q13" s="13">
        <v>50.0</v>
      </c>
      <c r="R13" s="13" t="s">
        <v>53</v>
      </c>
      <c r="S13" s="13" t="s">
        <v>53</v>
      </c>
      <c r="T13" s="13">
        <v>25.0</v>
      </c>
      <c r="U13" s="13" t="s">
        <v>53</v>
      </c>
      <c r="V13" s="13" t="s">
        <v>53</v>
      </c>
      <c r="W13" s="13" t="s">
        <v>53</v>
      </c>
      <c r="X13" s="13">
        <v>50.0</v>
      </c>
      <c r="Y13" s="13">
        <v>50.0</v>
      </c>
      <c r="Z13" s="13" t="s">
        <v>53</v>
      </c>
      <c r="AA13" s="13">
        <v>75.0</v>
      </c>
      <c r="AB13" s="13">
        <v>75.0</v>
      </c>
      <c r="AC13" s="13">
        <v>50.0</v>
      </c>
      <c r="AD13" s="13">
        <v>75.0</v>
      </c>
      <c r="AE13" s="13">
        <v>50.0</v>
      </c>
      <c r="AF13" s="13" t="s">
        <v>53</v>
      </c>
      <c r="AG13" s="15"/>
      <c r="AH13" s="16">
        <f t="shared" si="6"/>
        <v>1515</v>
      </c>
      <c r="AI13" s="16">
        <f t="shared" si="2"/>
        <v>65.86956522</v>
      </c>
      <c r="AJ13" s="17">
        <f t="shared" si="3"/>
        <v>23</v>
      </c>
      <c r="AK13" s="16">
        <f t="shared" si="7"/>
        <v>23</v>
      </c>
      <c r="AL13" s="18">
        <v>100.0</v>
      </c>
      <c r="AM13" s="16">
        <f t="shared" si="5"/>
        <v>-785</v>
      </c>
    </row>
    <row r="14">
      <c r="A14" s="6" t="s">
        <v>86</v>
      </c>
      <c r="B14" s="13">
        <v>100.0</v>
      </c>
      <c r="C14" s="13">
        <v>100.0</v>
      </c>
      <c r="D14" s="13">
        <v>100.0</v>
      </c>
      <c r="E14" s="13">
        <v>81.0</v>
      </c>
      <c r="F14" s="13">
        <v>105.0</v>
      </c>
      <c r="G14" s="13">
        <v>125.0</v>
      </c>
      <c r="H14" s="13">
        <v>100.0</v>
      </c>
      <c r="I14" s="13" t="s">
        <v>53</v>
      </c>
      <c r="J14" s="13">
        <v>120.0</v>
      </c>
      <c r="K14" s="13">
        <v>50.0</v>
      </c>
      <c r="L14" s="13">
        <v>110.0</v>
      </c>
      <c r="M14" s="13" t="s">
        <v>53</v>
      </c>
      <c r="N14" s="13">
        <v>125.0</v>
      </c>
      <c r="O14" s="13" t="s">
        <v>53</v>
      </c>
      <c r="P14" s="13">
        <v>105.0</v>
      </c>
      <c r="Q14" s="13" t="s">
        <v>53</v>
      </c>
      <c r="R14" s="13" t="s">
        <v>53</v>
      </c>
      <c r="S14" s="13" t="s">
        <v>53</v>
      </c>
      <c r="T14" s="13" t="s">
        <v>53</v>
      </c>
      <c r="U14" s="13">
        <v>150.0</v>
      </c>
      <c r="V14" s="13">
        <v>120.0</v>
      </c>
      <c r="W14" s="13"/>
      <c r="X14" s="13"/>
      <c r="Y14" s="13"/>
      <c r="Z14" s="13"/>
      <c r="AA14" s="13"/>
      <c r="AB14" s="13"/>
      <c r="AC14" s="13"/>
      <c r="AD14" s="13"/>
      <c r="AE14" s="15"/>
      <c r="AF14" s="15"/>
      <c r="AG14" s="15"/>
      <c r="AH14" s="16">
        <f t="shared" si="6"/>
        <v>1491</v>
      </c>
      <c r="AI14" s="16">
        <f t="shared" si="2"/>
        <v>64.82608696</v>
      </c>
      <c r="AJ14" s="17">
        <f t="shared" si="3"/>
        <v>23</v>
      </c>
      <c r="AK14" s="16">
        <f t="shared" si="7"/>
        <v>14</v>
      </c>
      <c r="AL14" s="18">
        <v>100.0</v>
      </c>
      <c r="AM14" s="16">
        <f t="shared" si="5"/>
        <v>-809</v>
      </c>
    </row>
    <row r="15">
      <c r="A15" s="6" t="s">
        <v>93</v>
      </c>
      <c r="B15" s="13">
        <v>150.0</v>
      </c>
      <c r="C15" s="13">
        <v>60.0</v>
      </c>
      <c r="D15" s="13">
        <v>130.0</v>
      </c>
      <c r="E15" s="13">
        <v>140.0</v>
      </c>
      <c r="F15" s="13">
        <v>120.0</v>
      </c>
      <c r="G15" s="13">
        <v>0.0</v>
      </c>
      <c r="H15" s="13">
        <v>0.0</v>
      </c>
      <c r="I15" s="13">
        <v>0.0</v>
      </c>
      <c r="J15" s="13">
        <v>150.0</v>
      </c>
      <c r="K15" s="13">
        <v>150.0</v>
      </c>
      <c r="L15" s="13">
        <v>0.0</v>
      </c>
      <c r="M15" s="13">
        <v>120.0</v>
      </c>
      <c r="N15" s="13">
        <v>130.0</v>
      </c>
      <c r="O15" s="13">
        <v>200.0</v>
      </c>
      <c r="P15" s="13">
        <v>250.0</v>
      </c>
      <c r="Q15" s="13">
        <v>110.0</v>
      </c>
      <c r="R15" s="13">
        <v>0.0</v>
      </c>
      <c r="S15" s="13">
        <v>90.0</v>
      </c>
      <c r="T15" s="13">
        <v>230.0</v>
      </c>
      <c r="U15" s="13">
        <v>170.0</v>
      </c>
      <c r="V15" s="13">
        <v>100.0</v>
      </c>
      <c r="W15" s="13">
        <v>100.0</v>
      </c>
      <c r="X15" s="13">
        <v>50.0</v>
      </c>
      <c r="Y15" s="13">
        <v>0.0</v>
      </c>
      <c r="Z15" s="13">
        <v>0.0</v>
      </c>
      <c r="AA15" s="13">
        <v>30.0</v>
      </c>
      <c r="AB15" s="13">
        <v>120.0</v>
      </c>
      <c r="AC15" s="13">
        <v>150.0</v>
      </c>
      <c r="AD15" s="13">
        <v>150.0</v>
      </c>
      <c r="AE15" s="13">
        <v>100.0</v>
      </c>
      <c r="AF15" s="13">
        <v>100.0</v>
      </c>
      <c r="AG15" s="15"/>
      <c r="AH15" s="16">
        <f t="shared" si="6"/>
        <v>3100</v>
      </c>
      <c r="AI15" s="16">
        <f t="shared" si="2"/>
        <v>134.7826087</v>
      </c>
      <c r="AJ15" s="17">
        <f t="shared" si="3"/>
        <v>23</v>
      </c>
      <c r="AK15" s="16">
        <f t="shared" si="7"/>
        <v>23</v>
      </c>
      <c r="AL15" s="18">
        <v>100.0</v>
      </c>
      <c r="AM15" s="16">
        <f t="shared" si="5"/>
        <v>800</v>
      </c>
    </row>
    <row r="16">
      <c r="A16" s="6" t="s">
        <v>81</v>
      </c>
      <c r="B16" s="13"/>
      <c r="C16" s="13">
        <v>30.0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5"/>
      <c r="W16" s="15"/>
      <c r="X16" s="13"/>
      <c r="Y16" s="13"/>
      <c r="Z16" s="13"/>
      <c r="AA16" s="15"/>
      <c r="AB16" s="15"/>
      <c r="AC16" s="15"/>
      <c r="AD16" s="13"/>
      <c r="AE16" s="15"/>
      <c r="AF16" s="15"/>
      <c r="AG16" s="15"/>
      <c r="AH16" s="16">
        <f t="shared" si="6"/>
        <v>30</v>
      </c>
      <c r="AI16" s="16">
        <f t="shared" si="2"/>
        <v>1.304347826</v>
      </c>
      <c r="AJ16" s="17">
        <f t="shared" si="3"/>
        <v>23</v>
      </c>
      <c r="AK16" s="16">
        <f t="shared" si="7"/>
        <v>1</v>
      </c>
      <c r="AL16" s="18">
        <v>100.0</v>
      </c>
      <c r="AM16" s="16">
        <f t="shared" si="5"/>
        <v>-2270</v>
      </c>
    </row>
    <row r="17">
      <c r="A17" s="6" t="s">
        <v>52</v>
      </c>
      <c r="B17" s="13">
        <v>0.0</v>
      </c>
      <c r="C17" s="13">
        <v>0.0</v>
      </c>
      <c r="D17" s="13">
        <v>30.0</v>
      </c>
      <c r="E17" s="13">
        <v>30.0</v>
      </c>
      <c r="F17" s="13">
        <v>30.0</v>
      </c>
      <c r="G17" s="13">
        <v>30.0</v>
      </c>
      <c r="H17" s="13">
        <v>30.0</v>
      </c>
      <c r="I17" s="13">
        <v>30.0</v>
      </c>
      <c r="J17" s="13">
        <v>0.0</v>
      </c>
      <c r="K17" s="13">
        <v>0.0</v>
      </c>
      <c r="L17" s="13">
        <v>30.0</v>
      </c>
      <c r="M17" s="13">
        <v>60.0</v>
      </c>
      <c r="N17" s="13">
        <v>30.0</v>
      </c>
      <c r="O17" s="13">
        <v>30.0</v>
      </c>
      <c r="P17" s="13">
        <v>30.0</v>
      </c>
      <c r="Q17" s="13">
        <v>55.0</v>
      </c>
      <c r="R17" s="13">
        <v>30.0</v>
      </c>
      <c r="S17" s="13">
        <v>0.0</v>
      </c>
      <c r="T17" s="13">
        <v>50.0</v>
      </c>
      <c r="U17" s="13">
        <v>50.0</v>
      </c>
      <c r="V17" s="15">
        <f>25+25+10+25</f>
        <v>85</v>
      </c>
      <c r="W17" s="13">
        <v>30.0</v>
      </c>
      <c r="X17" s="13">
        <v>50.0</v>
      </c>
      <c r="Y17" s="13">
        <v>30.0</v>
      </c>
      <c r="Z17" s="13">
        <v>30.0</v>
      </c>
      <c r="AA17" s="13">
        <v>50.0</v>
      </c>
      <c r="AB17" s="13">
        <v>30.0</v>
      </c>
      <c r="AC17" s="13">
        <v>55.0</v>
      </c>
      <c r="AD17" s="13">
        <v>50.0</v>
      </c>
      <c r="AE17" s="13">
        <v>30.0</v>
      </c>
      <c r="AF17" s="13">
        <v>30.0</v>
      </c>
      <c r="AG17" s="15"/>
      <c r="AH17" s="16">
        <f t="shared" si="6"/>
        <v>1015</v>
      </c>
      <c r="AI17" s="16">
        <f t="shared" si="2"/>
        <v>44.13043478</v>
      </c>
      <c r="AJ17" s="17">
        <f t="shared" si="3"/>
        <v>23</v>
      </c>
      <c r="AK17" s="16">
        <f t="shared" si="7"/>
        <v>25</v>
      </c>
      <c r="AL17" s="18">
        <v>30.0</v>
      </c>
      <c r="AM17" s="16">
        <f t="shared" si="5"/>
        <v>325</v>
      </c>
    </row>
    <row r="18">
      <c r="A18" s="6" t="s">
        <v>94</v>
      </c>
      <c r="B18" s="13">
        <v>100.0</v>
      </c>
      <c r="C18" s="13">
        <v>50.0</v>
      </c>
      <c r="D18" s="13">
        <v>60.0</v>
      </c>
      <c r="E18" s="13">
        <v>100.0</v>
      </c>
      <c r="F18" s="13">
        <v>100.0</v>
      </c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6">
        <f t="shared" si="6"/>
        <v>410</v>
      </c>
      <c r="AI18" s="16">
        <f t="shared" si="2"/>
        <v>17.82608696</v>
      </c>
      <c r="AJ18" s="17">
        <f t="shared" si="3"/>
        <v>23</v>
      </c>
      <c r="AK18" s="16">
        <f t="shared" si="7"/>
        <v>5</v>
      </c>
      <c r="AL18" s="18">
        <v>100.0</v>
      </c>
      <c r="AM18" s="16">
        <f t="shared" si="5"/>
        <v>-1890</v>
      </c>
    </row>
    <row r="19">
      <c r="A19" s="6" t="s">
        <v>91</v>
      </c>
      <c r="B19" s="13"/>
      <c r="C19" s="13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3">
        <v>60.0</v>
      </c>
      <c r="R19" s="13">
        <v>100.0</v>
      </c>
      <c r="S19" s="13">
        <v>20.0</v>
      </c>
      <c r="T19" s="13">
        <v>100.0</v>
      </c>
      <c r="U19" s="13">
        <v>100.0</v>
      </c>
      <c r="V19" s="13">
        <v>100.0</v>
      </c>
      <c r="W19" s="13">
        <v>40.0</v>
      </c>
      <c r="X19" s="13">
        <v>0.0</v>
      </c>
      <c r="Y19" s="13">
        <v>0.0</v>
      </c>
      <c r="Z19" s="13">
        <v>0.0</v>
      </c>
      <c r="AA19" s="13">
        <v>100.0</v>
      </c>
      <c r="AB19" s="13">
        <v>100.0</v>
      </c>
      <c r="AC19" s="13">
        <v>40.0</v>
      </c>
      <c r="AD19" s="15"/>
      <c r="AE19" s="15"/>
      <c r="AF19" s="15"/>
      <c r="AG19" s="15"/>
      <c r="AH19" s="16">
        <f t="shared" si="6"/>
        <v>760</v>
      </c>
      <c r="AI19" s="16">
        <f t="shared" si="2"/>
        <v>33.04347826</v>
      </c>
      <c r="AJ19" s="17">
        <f t="shared" si="3"/>
        <v>23</v>
      </c>
      <c r="AK19" s="16">
        <f t="shared" si="7"/>
        <v>10</v>
      </c>
      <c r="AL19" s="18">
        <v>100.0</v>
      </c>
      <c r="AM19" s="16">
        <f t="shared" si="5"/>
        <v>-1540</v>
      </c>
    </row>
    <row r="20">
      <c r="A20" s="20" t="s">
        <v>95</v>
      </c>
      <c r="B20" s="13"/>
      <c r="C20" s="13"/>
      <c r="D20" s="13"/>
      <c r="E20" s="13"/>
      <c r="F20" s="13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6">
        <f t="shared" ref="AH20:AH40" si="8">SUM(B20:AE20)</f>
        <v>0</v>
      </c>
      <c r="AI20" s="16">
        <f t="shared" si="2"/>
        <v>0</v>
      </c>
      <c r="AJ20" s="17">
        <f t="shared" si="3"/>
        <v>23</v>
      </c>
      <c r="AK20" s="16">
        <f t="shared" si="7"/>
        <v>0</v>
      </c>
      <c r="AL20" s="18">
        <v>100.0</v>
      </c>
      <c r="AM20" s="16">
        <f t="shared" si="5"/>
        <v>-2300</v>
      </c>
    </row>
    <row r="21">
      <c r="A21" s="20"/>
      <c r="B21" s="13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6">
        <f t="shared" si="8"/>
        <v>0</v>
      </c>
      <c r="AI21" s="16">
        <f t="shared" si="2"/>
        <v>0</v>
      </c>
      <c r="AJ21" s="17">
        <f t="shared" si="3"/>
        <v>23</v>
      </c>
      <c r="AK21" s="16">
        <f t="shared" si="7"/>
        <v>0</v>
      </c>
      <c r="AL21" s="18">
        <v>100.0</v>
      </c>
      <c r="AM21" s="16">
        <f t="shared" si="5"/>
        <v>-2300</v>
      </c>
    </row>
    <row r="22">
      <c r="A22" s="20"/>
      <c r="B22" s="13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3"/>
      <c r="U22" s="13"/>
      <c r="V22" s="13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6">
        <f t="shared" si="8"/>
        <v>0</v>
      </c>
      <c r="AI22" s="16">
        <f t="shared" si="2"/>
        <v>0</v>
      </c>
      <c r="AJ22" s="17">
        <f t="shared" si="3"/>
        <v>23</v>
      </c>
      <c r="AK22" s="16">
        <f t="shared" si="7"/>
        <v>0</v>
      </c>
      <c r="AL22" s="18">
        <v>100.0</v>
      </c>
      <c r="AM22" s="16">
        <f t="shared" si="5"/>
        <v>-2300</v>
      </c>
    </row>
    <row r="23">
      <c r="A23" s="20"/>
      <c r="B23" s="15"/>
      <c r="C23" s="15"/>
      <c r="D23" s="13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6">
        <f t="shared" si="8"/>
        <v>0</v>
      </c>
      <c r="AI23" s="16">
        <f t="shared" si="2"/>
        <v>0</v>
      </c>
      <c r="AJ23" s="17">
        <f t="shared" si="3"/>
        <v>23</v>
      </c>
      <c r="AK23" s="16">
        <f t="shared" si="7"/>
        <v>0</v>
      </c>
      <c r="AL23" s="18">
        <v>100.0</v>
      </c>
      <c r="AM23" s="16">
        <f t="shared" si="5"/>
        <v>-2300</v>
      </c>
    </row>
    <row r="24">
      <c r="A24" s="20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5"/>
      <c r="AF24" s="15"/>
      <c r="AG24" s="15"/>
      <c r="AH24" s="16">
        <f t="shared" si="8"/>
        <v>0</v>
      </c>
      <c r="AI24" s="16">
        <f t="shared" si="2"/>
        <v>0</v>
      </c>
      <c r="AJ24" s="17">
        <f t="shared" si="3"/>
        <v>23</v>
      </c>
      <c r="AK24" s="16">
        <f t="shared" si="7"/>
        <v>0</v>
      </c>
      <c r="AL24" s="18">
        <v>100.0</v>
      </c>
      <c r="AM24" s="16">
        <f t="shared" si="5"/>
        <v>-2300</v>
      </c>
    </row>
    <row r="25">
      <c r="A25" s="20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5"/>
      <c r="R25" s="15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5"/>
      <c r="AD25" s="15"/>
      <c r="AE25" s="15"/>
      <c r="AF25" s="15"/>
      <c r="AG25" s="15"/>
      <c r="AH25" s="16">
        <f t="shared" si="8"/>
        <v>0</v>
      </c>
      <c r="AI25" s="16">
        <f t="shared" si="2"/>
        <v>0</v>
      </c>
      <c r="AJ25" s="17">
        <f t="shared" si="3"/>
        <v>23</v>
      </c>
      <c r="AK25" s="16">
        <f t="shared" si="7"/>
        <v>0</v>
      </c>
      <c r="AL25" s="18">
        <v>100.0</v>
      </c>
      <c r="AM25" s="16">
        <f t="shared" si="5"/>
        <v>-2300</v>
      </c>
    </row>
    <row r="26">
      <c r="A26" s="20"/>
      <c r="B26" s="13"/>
      <c r="C26" s="13"/>
      <c r="D26" s="13"/>
      <c r="E26" s="13"/>
      <c r="F26" s="13"/>
      <c r="G26" s="13"/>
      <c r="H26" s="15"/>
      <c r="I26" s="13"/>
      <c r="J26" s="13"/>
      <c r="K26" s="13"/>
      <c r="L26" s="13"/>
      <c r="M26" s="13"/>
      <c r="N26" s="15"/>
      <c r="O26" s="15"/>
      <c r="P26" s="15"/>
      <c r="Q26" s="15"/>
      <c r="R26" s="15"/>
      <c r="S26" s="13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6">
        <f t="shared" si="8"/>
        <v>0</v>
      </c>
      <c r="AI26" s="16">
        <f t="shared" si="2"/>
        <v>0</v>
      </c>
      <c r="AJ26" s="17">
        <f t="shared" si="3"/>
        <v>23</v>
      </c>
      <c r="AK26" s="16">
        <f t="shared" si="7"/>
        <v>0</v>
      </c>
      <c r="AL26" s="18">
        <v>100.0</v>
      </c>
      <c r="AM26" s="16">
        <f t="shared" si="5"/>
        <v>-2300</v>
      </c>
    </row>
    <row r="27">
      <c r="A27" s="20"/>
      <c r="B27" s="13"/>
      <c r="C27" s="13"/>
      <c r="D27" s="13"/>
      <c r="E27" s="13"/>
      <c r="F27" s="13"/>
      <c r="G27" s="13"/>
      <c r="H27" s="13"/>
      <c r="I27" s="13"/>
      <c r="J27" s="13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6">
        <f t="shared" si="8"/>
        <v>0</v>
      </c>
      <c r="AI27" s="16">
        <f t="shared" si="2"/>
        <v>0</v>
      </c>
      <c r="AJ27" s="17">
        <f t="shared" si="3"/>
        <v>23</v>
      </c>
      <c r="AK27" s="16">
        <f t="shared" si="7"/>
        <v>0</v>
      </c>
      <c r="AL27" s="18">
        <v>100.0</v>
      </c>
      <c r="AM27" s="16">
        <f t="shared" si="5"/>
        <v>-2300</v>
      </c>
    </row>
    <row r="28">
      <c r="A28" s="20"/>
      <c r="B28" s="13"/>
      <c r="C28" s="13"/>
      <c r="D28" s="13"/>
      <c r="E28" s="13"/>
      <c r="F28" s="13"/>
      <c r="G28" s="13"/>
      <c r="H28" s="13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6">
        <f t="shared" si="8"/>
        <v>0</v>
      </c>
      <c r="AI28" s="16">
        <f t="shared" si="2"/>
        <v>0</v>
      </c>
      <c r="AJ28" s="17">
        <f t="shared" si="3"/>
        <v>23</v>
      </c>
      <c r="AK28" s="16">
        <f t="shared" si="7"/>
        <v>0</v>
      </c>
      <c r="AL28" s="18">
        <v>100.0</v>
      </c>
      <c r="AM28" s="16">
        <f t="shared" si="5"/>
        <v>-2300</v>
      </c>
    </row>
    <row r="29">
      <c r="A29" s="20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6">
        <f t="shared" si="8"/>
        <v>0</v>
      </c>
      <c r="AI29" s="16">
        <f t="shared" si="2"/>
        <v>0</v>
      </c>
      <c r="AJ29" s="17">
        <f t="shared" si="3"/>
        <v>23</v>
      </c>
      <c r="AK29" s="16">
        <f t="shared" si="7"/>
        <v>0</v>
      </c>
      <c r="AL29" s="18">
        <v>100.0</v>
      </c>
      <c r="AM29" s="16">
        <f t="shared" si="5"/>
        <v>-2300</v>
      </c>
    </row>
    <row r="30">
      <c r="A30" s="20"/>
      <c r="B30" s="13"/>
      <c r="C30" s="13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6">
        <f t="shared" si="8"/>
        <v>0</v>
      </c>
      <c r="AI30" s="16">
        <f t="shared" si="2"/>
        <v>0</v>
      </c>
      <c r="AJ30" s="17">
        <f t="shared" si="3"/>
        <v>23</v>
      </c>
      <c r="AK30" s="16">
        <f t="shared" si="7"/>
        <v>0</v>
      </c>
      <c r="AL30" s="18">
        <v>100.0</v>
      </c>
      <c r="AM30" s="16">
        <f t="shared" si="5"/>
        <v>-2300</v>
      </c>
    </row>
    <row r="31">
      <c r="A31" s="20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5"/>
      <c r="T31" s="15"/>
      <c r="U31" s="13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6">
        <f t="shared" si="8"/>
        <v>0</v>
      </c>
      <c r="AI31" s="16">
        <f t="shared" si="2"/>
        <v>0</v>
      </c>
      <c r="AJ31" s="17">
        <f t="shared" si="3"/>
        <v>23</v>
      </c>
      <c r="AK31" s="16">
        <f t="shared" si="7"/>
        <v>0</v>
      </c>
      <c r="AL31" s="18">
        <v>100.0</v>
      </c>
      <c r="AM31" s="16">
        <f t="shared" si="5"/>
        <v>-2300</v>
      </c>
    </row>
    <row r="32">
      <c r="A32" s="20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5"/>
      <c r="AC32" s="15"/>
      <c r="AD32" s="15"/>
      <c r="AE32" s="15"/>
      <c r="AF32" s="15"/>
      <c r="AG32" s="15"/>
      <c r="AH32" s="16">
        <f t="shared" si="8"/>
        <v>0</v>
      </c>
      <c r="AI32" s="16">
        <f t="shared" si="2"/>
        <v>0</v>
      </c>
      <c r="AJ32" s="17">
        <f t="shared" si="3"/>
        <v>23</v>
      </c>
      <c r="AK32" s="16">
        <f t="shared" si="7"/>
        <v>0</v>
      </c>
      <c r="AL32" s="18">
        <v>100.0</v>
      </c>
      <c r="AM32" s="16">
        <f t="shared" si="5"/>
        <v>-2300</v>
      </c>
    </row>
    <row r="33">
      <c r="A33" s="20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6">
        <f t="shared" si="8"/>
        <v>0</v>
      </c>
      <c r="AI33" s="16">
        <f t="shared" si="2"/>
        <v>0</v>
      </c>
      <c r="AJ33" s="17">
        <f t="shared" si="3"/>
        <v>23</v>
      </c>
      <c r="AK33" s="16">
        <f t="shared" si="7"/>
        <v>0</v>
      </c>
      <c r="AL33" s="18">
        <v>100.0</v>
      </c>
      <c r="AM33" s="16">
        <f t="shared" si="5"/>
        <v>-2300</v>
      </c>
    </row>
    <row r="34">
      <c r="A34" s="20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5"/>
      <c r="AH34" s="16">
        <f t="shared" si="8"/>
        <v>0</v>
      </c>
      <c r="AI34" s="16">
        <f t="shared" si="2"/>
        <v>0</v>
      </c>
      <c r="AJ34" s="17">
        <f t="shared" si="3"/>
        <v>23</v>
      </c>
      <c r="AK34" s="16">
        <f t="shared" si="7"/>
        <v>0</v>
      </c>
      <c r="AL34" s="18">
        <v>100.0</v>
      </c>
      <c r="AM34" s="16">
        <f t="shared" si="5"/>
        <v>-2300</v>
      </c>
    </row>
    <row r="35">
      <c r="A35" s="20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5"/>
      <c r="AD35" s="15"/>
      <c r="AE35" s="15"/>
      <c r="AF35" s="15"/>
      <c r="AG35" s="15"/>
      <c r="AH35" s="16">
        <f t="shared" si="8"/>
        <v>0</v>
      </c>
      <c r="AI35" s="16">
        <f t="shared" si="2"/>
        <v>0</v>
      </c>
      <c r="AJ35" s="17">
        <f t="shared" si="3"/>
        <v>23</v>
      </c>
      <c r="AK35" s="16">
        <f t="shared" si="7"/>
        <v>0</v>
      </c>
      <c r="AL35" s="18">
        <v>100.0</v>
      </c>
      <c r="AM35" s="16">
        <f t="shared" si="5"/>
        <v>-2300</v>
      </c>
    </row>
    <row r="36">
      <c r="A36" s="20"/>
      <c r="B36" s="15"/>
      <c r="C36" s="15"/>
      <c r="D36" s="13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6">
        <f t="shared" si="8"/>
        <v>0</v>
      </c>
      <c r="AI36" s="16">
        <f t="shared" si="2"/>
        <v>0</v>
      </c>
      <c r="AJ36" s="17">
        <f t="shared" si="3"/>
        <v>23</v>
      </c>
      <c r="AK36" s="16">
        <f t="shared" si="7"/>
        <v>0</v>
      </c>
      <c r="AL36" s="18">
        <v>100.0</v>
      </c>
      <c r="AM36" s="16">
        <f t="shared" si="5"/>
        <v>-2300</v>
      </c>
    </row>
    <row r="37">
      <c r="A37" s="20"/>
      <c r="B37" s="15"/>
      <c r="C37" s="15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21"/>
      <c r="Y37" s="13"/>
      <c r="Z37" s="13"/>
      <c r="AA37" s="13"/>
      <c r="AB37" s="13"/>
      <c r="AC37" s="13"/>
      <c r="AD37" s="13"/>
      <c r="AE37" s="15"/>
      <c r="AF37" s="15"/>
      <c r="AG37" s="15"/>
      <c r="AH37" s="16">
        <f t="shared" si="8"/>
        <v>0</v>
      </c>
      <c r="AI37" s="16">
        <f t="shared" si="2"/>
        <v>0</v>
      </c>
      <c r="AJ37" s="17">
        <f t="shared" si="3"/>
        <v>23</v>
      </c>
      <c r="AK37" s="16">
        <f t="shared" si="7"/>
        <v>0</v>
      </c>
      <c r="AL37" s="18">
        <v>100.0</v>
      </c>
      <c r="AM37" s="16">
        <f t="shared" si="5"/>
        <v>-2300</v>
      </c>
    </row>
    <row r="38">
      <c r="A38" s="20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5"/>
      <c r="AH38" s="16">
        <f t="shared" si="8"/>
        <v>0</v>
      </c>
      <c r="AI38" s="16">
        <f t="shared" si="2"/>
        <v>0</v>
      </c>
      <c r="AJ38" s="17">
        <f t="shared" si="3"/>
        <v>23</v>
      </c>
      <c r="AK38" s="16">
        <f t="shared" si="7"/>
        <v>0</v>
      </c>
      <c r="AL38" s="18">
        <v>100.0</v>
      </c>
      <c r="AM38" s="16">
        <f t="shared" si="5"/>
        <v>-2300</v>
      </c>
    </row>
    <row r="39">
      <c r="A39" s="20"/>
      <c r="B39" s="15"/>
      <c r="C39" s="15"/>
      <c r="D39" s="15"/>
      <c r="E39" s="13"/>
      <c r="F39" s="13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6">
        <f t="shared" si="8"/>
        <v>0</v>
      </c>
      <c r="AI39" s="16">
        <f t="shared" si="2"/>
        <v>0</v>
      </c>
      <c r="AJ39" s="17">
        <f t="shared" si="3"/>
        <v>23</v>
      </c>
      <c r="AK39" s="16">
        <f t="shared" si="7"/>
        <v>0</v>
      </c>
      <c r="AL39" s="18">
        <v>100.0</v>
      </c>
      <c r="AM39" s="16">
        <f t="shared" si="5"/>
        <v>-2300</v>
      </c>
    </row>
    <row r="40">
      <c r="A40" s="20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4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6">
        <f t="shared" si="8"/>
        <v>0</v>
      </c>
      <c r="AI40" s="16">
        <f t="shared" si="2"/>
        <v>0</v>
      </c>
      <c r="AJ40" s="17">
        <f t="shared" si="3"/>
        <v>23</v>
      </c>
      <c r="AK40" s="16">
        <f t="shared" si="7"/>
        <v>0</v>
      </c>
      <c r="AL40" s="18">
        <v>100.0</v>
      </c>
      <c r="AM40" s="16">
        <f t="shared" si="5"/>
        <v>-2300</v>
      </c>
    </row>
    <row r="41">
      <c r="A41" s="20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6">
        <f>SUM(D41:AE41)</f>
        <v>0</v>
      </c>
      <c r="AI41" s="16">
        <f t="shared" si="2"/>
        <v>0</v>
      </c>
      <c r="AJ41" s="17">
        <f t="shared" si="3"/>
        <v>23</v>
      </c>
      <c r="AK41" s="16">
        <f t="shared" si="7"/>
        <v>0</v>
      </c>
      <c r="AL41" s="18">
        <v>100.0</v>
      </c>
      <c r="AM41" s="16">
        <f t="shared" si="5"/>
        <v>-2300</v>
      </c>
    </row>
    <row r="42">
      <c r="A42" s="2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6">
        <f t="shared" ref="AH42:AH61" si="9">SUM(B42:AE42)</f>
        <v>0</v>
      </c>
      <c r="AI42" s="16">
        <f t="shared" si="2"/>
        <v>0</v>
      </c>
      <c r="AJ42" s="17">
        <f t="shared" si="3"/>
        <v>23</v>
      </c>
      <c r="AK42" s="16">
        <f t="shared" si="7"/>
        <v>0</v>
      </c>
      <c r="AL42" s="18">
        <v>100.0</v>
      </c>
      <c r="AM42" s="16">
        <f t="shared" si="5"/>
        <v>-2300</v>
      </c>
    </row>
    <row r="43">
      <c r="A43" s="20"/>
      <c r="B43" s="15"/>
      <c r="C43" s="15"/>
      <c r="D43" s="15"/>
      <c r="E43" s="15"/>
      <c r="F43" s="13"/>
      <c r="G43" s="13"/>
      <c r="H43" s="13"/>
      <c r="I43" s="15"/>
      <c r="J43" s="13"/>
      <c r="K43" s="13"/>
      <c r="L43" s="13"/>
      <c r="M43" s="13"/>
      <c r="N43" s="13"/>
      <c r="O43" s="15"/>
      <c r="P43" s="13"/>
      <c r="Q43" s="13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6">
        <f t="shared" si="9"/>
        <v>0</v>
      </c>
      <c r="AI43" s="16">
        <f t="shared" si="2"/>
        <v>0</v>
      </c>
      <c r="AJ43" s="17">
        <f t="shared" si="3"/>
        <v>23</v>
      </c>
      <c r="AK43" s="16">
        <f t="shared" si="7"/>
        <v>0</v>
      </c>
      <c r="AL43" s="18">
        <v>100.0</v>
      </c>
      <c r="AM43" s="16">
        <f t="shared" si="5"/>
        <v>-2300</v>
      </c>
    </row>
    <row r="44">
      <c r="A44" s="20"/>
      <c r="B44" s="15"/>
      <c r="C44" s="15"/>
      <c r="D44" s="15"/>
      <c r="E44" s="13"/>
      <c r="F44" s="15"/>
      <c r="G44" s="13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6">
        <f t="shared" si="9"/>
        <v>0</v>
      </c>
      <c r="AI44" s="16">
        <f t="shared" si="2"/>
        <v>0</v>
      </c>
      <c r="AJ44" s="17">
        <f t="shared" si="3"/>
        <v>23</v>
      </c>
      <c r="AK44" s="16">
        <f t="shared" si="7"/>
        <v>0</v>
      </c>
      <c r="AL44" s="18">
        <v>100.0</v>
      </c>
      <c r="AM44" s="16">
        <f t="shared" si="5"/>
        <v>-2300</v>
      </c>
    </row>
    <row r="45">
      <c r="A45" s="2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5"/>
      <c r="AD45" s="15"/>
      <c r="AE45" s="15"/>
      <c r="AF45" s="15"/>
      <c r="AG45" s="15"/>
      <c r="AH45" s="16">
        <f t="shared" si="9"/>
        <v>0</v>
      </c>
      <c r="AI45" s="16">
        <f t="shared" si="2"/>
        <v>0</v>
      </c>
      <c r="AJ45" s="17">
        <f t="shared" si="3"/>
        <v>23</v>
      </c>
      <c r="AK45" s="16">
        <f t="shared" si="7"/>
        <v>0</v>
      </c>
      <c r="AL45" s="18">
        <v>100.0</v>
      </c>
      <c r="AM45" s="16">
        <f t="shared" si="5"/>
        <v>-2300</v>
      </c>
    </row>
    <row r="46">
      <c r="A46" s="20"/>
      <c r="B46" s="15"/>
      <c r="C46" s="13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6">
        <f t="shared" si="9"/>
        <v>0</v>
      </c>
      <c r="AI46" s="16">
        <f t="shared" si="2"/>
        <v>0</v>
      </c>
      <c r="AJ46" s="17">
        <f t="shared" si="3"/>
        <v>23</v>
      </c>
      <c r="AK46" s="16">
        <f t="shared" si="7"/>
        <v>0</v>
      </c>
      <c r="AL46" s="18">
        <v>100.0</v>
      </c>
      <c r="AM46" s="16">
        <f t="shared" si="5"/>
        <v>-2300</v>
      </c>
    </row>
    <row r="47">
      <c r="A47" s="2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6">
        <f t="shared" si="9"/>
        <v>0</v>
      </c>
      <c r="AI47" s="16">
        <f t="shared" si="2"/>
        <v>0</v>
      </c>
      <c r="AJ47" s="17">
        <f t="shared" si="3"/>
        <v>23</v>
      </c>
      <c r="AK47" s="16">
        <f t="shared" si="7"/>
        <v>0</v>
      </c>
      <c r="AL47" s="18">
        <v>100.0</v>
      </c>
      <c r="AM47" s="16">
        <f t="shared" si="5"/>
        <v>-2300</v>
      </c>
    </row>
    <row r="48">
      <c r="A48" s="20"/>
      <c r="B48" s="15"/>
      <c r="C48" s="15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5"/>
      <c r="AF48" s="15"/>
      <c r="AG48" s="15"/>
      <c r="AH48" s="16">
        <f t="shared" si="9"/>
        <v>0</v>
      </c>
      <c r="AI48" s="16">
        <f t="shared" si="2"/>
        <v>0</v>
      </c>
      <c r="AJ48" s="17">
        <f t="shared" si="3"/>
        <v>23</v>
      </c>
      <c r="AK48" s="16">
        <f t="shared" si="7"/>
        <v>0</v>
      </c>
      <c r="AL48" s="18">
        <v>100.0</v>
      </c>
      <c r="AM48" s="16">
        <f t="shared" si="5"/>
        <v>-2300</v>
      </c>
    </row>
    <row r="49">
      <c r="A49" s="2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5"/>
      <c r="AH49" s="16">
        <f t="shared" si="9"/>
        <v>0</v>
      </c>
      <c r="AI49" s="16">
        <f t="shared" si="2"/>
        <v>0</v>
      </c>
      <c r="AJ49" s="17">
        <f t="shared" si="3"/>
        <v>23</v>
      </c>
      <c r="AK49" s="16">
        <f t="shared" si="7"/>
        <v>0</v>
      </c>
      <c r="AL49" s="18">
        <v>100.0</v>
      </c>
      <c r="AM49" s="16">
        <f t="shared" si="5"/>
        <v>-2300</v>
      </c>
    </row>
    <row r="50">
      <c r="A50" s="20"/>
      <c r="B50" s="15"/>
      <c r="C50" s="15"/>
      <c r="D50" s="15"/>
      <c r="E50" s="15"/>
      <c r="F50" s="15"/>
      <c r="G50" s="15"/>
      <c r="H50" s="13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6">
        <f t="shared" si="9"/>
        <v>0</v>
      </c>
      <c r="AI50" s="16">
        <f t="shared" si="2"/>
        <v>0</v>
      </c>
      <c r="AJ50" s="17">
        <f t="shared" si="3"/>
        <v>23</v>
      </c>
      <c r="AK50" s="16">
        <f t="shared" si="7"/>
        <v>0</v>
      </c>
      <c r="AL50" s="18">
        <v>100.0</v>
      </c>
      <c r="AM50" s="16">
        <f t="shared" si="5"/>
        <v>-2300</v>
      </c>
    </row>
    <row r="51">
      <c r="A51" s="20"/>
      <c r="B51" s="13"/>
      <c r="C51" s="13"/>
      <c r="D51" s="13"/>
      <c r="E51" s="13"/>
      <c r="F51" s="13"/>
      <c r="G51" s="13"/>
      <c r="H51" s="13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6">
        <f t="shared" si="9"/>
        <v>0</v>
      </c>
      <c r="AI51" s="16">
        <f t="shared" si="2"/>
        <v>0</v>
      </c>
      <c r="AJ51" s="17">
        <f t="shared" si="3"/>
        <v>23</v>
      </c>
      <c r="AK51" s="16">
        <f t="shared" si="7"/>
        <v>0</v>
      </c>
      <c r="AL51" s="18">
        <v>100.0</v>
      </c>
      <c r="AM51" s="16">
        <f t="shared" si="5"/>
        <v>-2300</v>
      </c>
    </row>
    <row r="52">
      <c r="A52" s="2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5"/>
      <c r="AH52" s="16">
        <f t="shared" si="9"/>
        <v>0</v>
      </c>
      <c r="AI52" s="16">
        <f t="shared" si="2"/>
        <v>0</v>
      </c>
      <c r="AJ52" s="17">
        <f t="shared" si="3"/>
        <v>23</v>
      </c>
      <c r="AK52" s="16">
        <f t="shared" si="7"/>
        <v>0</v>
      </c>
      <c r="AL52" s="18">
        <v>100.0</v>
      </c>
      <c r="AM52" s="16">
        <f t="shared" si="5"/>
        <v>-2300</v>
      </c>
    </row>
    <row r="53">
      <c r="A53" s="20"/>
      <c r="B53" s="15"/>
      <c r="C53" s="15"/>
      <c r="D53" s="13"/>
      <c r="E53" s="15"/>
      <c r="F53" s="1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5"/>
      <c r="S53" s="13"/>
      <c r="T53" s="13"/>
      <c r="U53" s="13"/>
      <c r="V53" s="13"/>
      <c r="W53" s="13"/>
      <c r="X53" s="13"/>
      <c r="Y53" s="13"/>
      <c r="Z53" s="15"/>
      <c r="AA53" s="15"/>
      <c r="AB53" s="15"/>
      <c r="AC53" s="15"/>
      <c r="AD53" s="15"/>
      <c r="AE53" s="15"/>
      <c r="AF53" s="15"/>
      <c r="AG53" s="15"/>
      <c r="AH53" s="16">
        <f t="shared" si="9"/>
        <v>0</v>
      </c>
      <c r="AI53" s="16">
        <f t="shared" si="2"/>
        <v>0</v>
      </c>
      <c r="AJ53" s="17">
        <f t="shared" si="3"/>
        <v>23</v>
      </c>
      <c r="AK53" s="16">
        <f t="shared" si="7"/>
        <v>0</v>
      </c>
      <c r="AL53" s="18">
        <v>100.0</v>
      </c>
      <c r="AM53" s="16">
        <f t="shared" si="5"/>
        <v>-2300</v>
      </c>
    </row>
    <row r="54">
      <c r="A54" s="20"/>
      <c r="B54" s="13"/>
      <c r="C54" s="13"/>
      <c r="D54" s="13"/>
      <c r="E54" s="13"/>
      <c r="F54" s="13"/>
      <c r="G54" s="13"/>
      <c r="H54" s="1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6">
        <f t="shared" si="9"/>
        <v>0</v>
      </c>
      <c r="AI54" s="16">
        <f t="shared" si="2"/>
        <v>0</v>
      </c>
      <c r="AJ54" s="17">
        <f t="shared" si="3"/>
        <v>23</v>
      </c>
      <c r="AK54" s="16">
        <f t="shared" si="7"/>
        <v>0</v>
      </c>
      <c r="AL54" s="18">
        <v>100.0</v>
      </c>
      <c r="AM54" s="16">
        <f t="shared" si="5"/>
        <v>-2300</v>
      </c>
    </row>
    <row r="55">
      <c r="A55" s="20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3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6">
        <f t="shared" si="9"/>
        <v>0</v>
      </c>
      <c r="AI55" s="16">
        <f t="shared" si="2"/>
        <v>0</v>
      </c>
      <c r="AJ55" s="17">
        <f t="shared" si="3"/>
        <v>23</v>
      </c>
      <c r="AK55" s="16">
        <f t="shared" si="7"/>
        <v>0</v>
      </c>
      <c r="AL55" s="18">
        <v>100.0</v>
      </c>
      <c r="AM55" s="16">
        <f t="shared" si="5"/>
        <v>-2300</v>
      </c>
    </row>
    <row r="56">
      <c r="A56" s="20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6">
        <f t="shared" si="9"/>
        <v>0</v>
      </c>
      <c r="AI56" s="16">
        <f t="shared" si="2"/>
        <v>0</v>
      </c>
      <c r="AJ56" s="17">
        <f t="shared" si="3"/>
        <v>23</v>
      </c>
      <c r="AK56" s="16">
        <f t="shared" si="7"/>
        <v>0</v>
      </c>
      <c r="AL56" s="18">
        <v>100.0</v>
      </c>
      <c r="AM56" s="16">
        <f t="shared" si="5"/>
        <v>-2300</v>
      </c>
    </row>
    <row r="57">
      <c r="A57" s="20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6">
        <f t="shared" si="9"/>
        <v>0</v>
      </c>
      <c r="AI57" s="16">
        <f t="shared" si="2"/>
        <v>0</v>
      </c>
      <c r="AJ57" s="17">
        <f t="shared" si="3"/>
        <v>23</v>
      </c>
      <c r="AK57" s="16">
        <f t="shared" si="7"/>
        <v>0</v>
      </c>
      <c r="AL57" s="18">
        <v>100.0</v>
      </c>
      <c r="AM57" s="16">
        <f t="shared" si="5"/>
        <v>-2300</v>
      </c>
    </row>
    <row r="58">
      <c r="A58" s="20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6">
        <f t="shared" si="9"/>
        <v>0</v>
      </c>
      <c r="AI58" s="16">
        <f t="shared" si="2"/>
        <v>0</v>
      </c>
      <c r="AJ58" s="17">
        <f t="shared" si="3"/>
        <v>23</v>
      </c>
      <c r="AK58" s="16">
        <f t="shared" si="7"/>
        <v>0</v>
      </c>
      <c r="AL58" s="18">
        <v>100.0</v>
      </c>
      <c r="AM58" s="16">
        <f t="shared" si="5"/>
        <v>-2300</v>
      </c>
    </row>
    <row r="59">
      <c r="A59" s="20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6">
        <f t="shared" si="9"/>
        <v>0</v>
      </c>
      <c r="AI59" s="16">
        <f t="shared" si="2"/>
        <v>0</v>
      </c>
      <c r="AJ59" s="17">
        <f t="shared" si="3"/>
        <v>23</v>
      </c>
      <c r="AK59" s="16">
        <f t="shared" si="7"/>
        <v>0</v>
      </c>
      <c r="AL59" s="18">
        <v>100.0</v>
      </c>
      <c r="AM59" s="16">
        <f t="shared" si="5"/>
        <v>-2300</v>
      </c>
    </row>
    <row r="60">
      <c r="A60" s="20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6">
        <f t="shared" si="9"/>
        <v>0</v>
      </c>
      <c r="AI60" s="16">
        <f t="shared" si="2"/>
        <v>0</v>
      </c>
      <c r="AJ60" s="17">
        <f t="shared" si="3"/>
        <v>23</v>
      </c>
      <c r="AK60" s="16">
        <f t="shared" si="7"/>
        <v>0</v>
      </c>
      <c r="AL60" s="18">
        <v>100.0</v>
      </c>
      <c r="AM60" s="16">
        <f t="shared" si="5"/>
        <v>-2300</v>
      </c>
    </row>
    <row r="61">
      <c r="A61" s="20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6">
        <f t="shared" si="9"/>
        <v>0</v>
      </c>
      <c r="AI61" s="16">
        <f t="shared" si="2"/>
        <v>0</v>
      </c>
      <c r="AJ61" s="17">
        <f t="shared" si="3"/>
        <v>23</v>
      </c>
      <c r="AK61" s="16">
        <f t="shared" si="7"/>
        <v>0</v>
      </c>
      <c r="AL61" s="22">
        <v>100.0</v>
      </c>
      <c r="AM61" s="23">
        <f t="shared" si="5"/>
        <v>-2300</v>
      </c>
    </row>
    <row r="62">
      <c r="A62" s="24" t="s">
        <v>42</v>
      </c>
      <c r="B62" s="25">
        <f t="shared" ref="B62:AF62" si="10">SUM(B7:B61)</f>
        <v>1054</v>
      </c>
      <c r="C62" s="25">
        <f t="shared" si="10"/>
        <v>908</v>
      </c>
      <c r="D62" s="25">
        <f t="shared" si="10"/>
        <v>811</v>
      </c>
      <c r="E62" s="25">
        <f t="shared" si="10"/>
        <v>846</v>
      </c>
      <c r="F62" s="25">
        <f t="shared" si="10"/>
        <v>970</v>
      </c>
      <c r="G62" s="25">
        <f t="shared" si="10"/>
        <v>565</v>
      </c>
      <c r="H62" s="25">
        <f t="shared" si="10"/>
        <v>445</v>
      </c>
      <c r="I62" s="25">
        <f t="shared" si="10"/>
        <v>385</v>
      </c>
      <c r="J62" s="25">
        <f t="shared" si="10"/>
        <v>555</v>
      </c>
      <c r="K62" s="25">
        <f t="shared" si="10"/>
        <v>550</v>
      </c>
      <c r="L62" s="25">
        <f t="shared" si="10"/>
        <v>565</v>
      </c>
      <c r="M62" s="25">
        <f t="shared" si="10"/>
        <v>615</v>
      </c>
      <c r="N62" s="25">
        <f t="shared" si="10"/>
        <v>595</v>
      </c>
      <c r="O62" s="25">
        <f t="shared" si="10"/>
        <v>640</v>
      </c>
      <c r="P62" s="25">
        <f t="shared" si="10"/>
        <v>830</v>
      </c>
      <c r="Q62" s="25">
        <f t="shared" si="10"/>
        <v>490</v>
      </c>
      <c r="R62" s="25">
        <f t="shared" si="10"/>
        <v>425</v>
      </c>
      <c r="S62" s="25">
        <f t="shared" si="10"/>
        <v>380</v>
      </c>
      <c r="T62" s="25">
        <f t="shared" si="10"/>
        <v>660</v>
      </c>
      <c r="U62" s="25">
        <f t="shared" si="10"/>
        <v>765</v>
      </c>
      <c r="V62" s="25">
        <f t="shared" si="10"/>
        <v>620</v>
      </c>
      <c r="W62" s="25">
        <f t="shared" si="10"/>
        <v>470</v>
      </c>
      <c r="X62" s="25">
        <f t="shared" si="10"/>
        <v>400</v>
      </c>
      <c r="Y62" s="25">
        <f t="shared" si="10"/>
        <v>280</v>
      </c>
      <c r="Z62" s="25">
        <f t="shared" si="10"/>
        <v>230</v>
      </c>
      <c r="AA62" s="25">
        <f t="shared" si="10"/>
        <v>435</v>
      </c>
      <c r="AB62" s="25">
        <f t="shared" si="10"/>
        <v>475</v>
      </c>
      <c r="AC62" s="25">
        <f t="shared" si="10"/>
        <v>445</v>
      </c>
      <c r="AD62" s="25">
        <f t="shared" si="10"/>
        <v>375</v>
      </c>
      <c r="AE62" s="25">
        <f t="shared" si="10"/>
        <v>280</v>
      </c>
      <c r="AF62" s="25">
        <f t="shared" si="10"/>
        <v>330</v>
      </c>
      <c r="AG62" s="25"/>
      <c r="AH62" s="25">
        <f>SUM(AH7:AH61)</f>
        <v>17294</v>
      </c>
      <c r="AI62" s="26">
        <f>iferror(AH62/countif($B$7:$AE$44,"&gt;0"),0)</f>
        <v>86.039801</v>
      </c>
      <c r="AJ62" s="26"/>
      <c r="AK62" s="25">
        <f>SUM(AK7:AK44)</f>
        <v>200</v>
      </c>
      <c r="AL62" s="16"/>
      <c r="AM62" s="16"/>
    </row>
    <row r="63">
      <c r="A63" s="6" t="s">
        <v>43</v>
      </c>
      <c r="B63" s="15">
        <f t="shared" ref="B63:AF63" si="11">iferror(B62/B64,0)</f>
        <v>105.4</v>
      </c>
      <c r="C63" s="15">
        <f t="shared" si="11"/>
        <v>82.54545455</v>
      </c>
      <c r="D63" s="15">
        <f t="shared" si="11"/>
        <v>81.1</v>
      </c>
      <c r="E63" s="15">
        <f t="shared" si="11"/>
        <v>94</v>
      </c>
      <c r="F63" s="15">
        <f t="shared" si="11"/>
        <v>97</v>
      </c>
      <c r="G63" s="15">
        <f t="shared" si="11"/>
        <v>80.71428571</v>
      </c>
      <c r="H63" s="15">
        <f t="shared" si="11"/>
        <v>74.16666667</v>
      </c>
      <c r="I63" s="15">
        <f t="shared" si="11"/>
        <v>77</v>
      </c>
      <c r="J63" s="15">
        <f t="shared" si="11"/>
        <v>92.5</v>
      </c>
      <c r="K63" s="15">
        <f t="shared" si="11"/>
        <v>91.66666667</v>
      </c>
      <c r="L63" s="15">
        <f t="shared" si="11"/>
        <v>80.71428571</v>
      </c>
      <c r="M63" s="15">
        <f t="shared" si="11"/>
        <v>87.85714286</v>
      </c>
      <c r="N63" s="15">
        <f t="shared" si="11"/>
        <v>85</v>
      </c>
      <c r="O63" s="15">
        <f t="shared" si="11"/>
        <v>91.42857143</v>
      </c>
      <c r="P63" s="15">
        <f t="shared" si="11"/>
        <v>103.75</v>
      </c>
      <c r="Q63" s="15">
        <f t="shared" si="11"/>
        <v>70</v>
      </c>
      <c r="R63" s="15">
        <f t="shared" si="11"/>
        <v>70.83333333</v>
      </c>
      <c r="S63" s="15">
        <f t="shared" si="11"/>
        <v>63.33333333</v>
      </c>
      <c r="T63" s="15">
        <f t="shared" si="11"/>
        <v>82.5</v>
      </c>
      <c r="U63" s="15">
        <f t="shared" si="11"/>
        <v>95.625</v>
      </c>
      <c r="V63" s="15">
        <f t="shared" si="11"/>
        <v>88.57142857</v>
      </c>
      <c r="W63" s="15">
        <f t="shared" si="11"/>
        <v>94</v>
      </c>
      <c r="X63" s="15">
        <f t="shared" si="11"/>
        <v>80</v>
      </c>
      <c r="Y63" s="15">
        <f t="shared" si="11"/>
        <v>70</v>
      </c>
      <c r="Z63" s="15">
        <f t="shared" si="11"/>
        <v>76.66666667</v>
      </c>
      <c r="AA63" s="15">
        <f t="shared" si="11"/>
        <v>72.5</v>
      </c>
      <c r="AB63" s="15">
        <f t="shared" si="11"/>
        <v>79.16666667</v>
      </c>
      <c r="AC63" s="15">
        <f t="shared" si="11"/>
        <v>74.16666667</v>
      </c>
      <c r="AD63" s="15">
        <f t="shared" si="11"/>
        <v>93.75</v>
      </c>
      <c r="AE63" s="15">
        <f t="shared" si="11"/>
        <v>70</v>
      </c>
      <c r="AF63" s="15">
        <f t="shared" si="11"/>
        <v>82.5</v>
      </c>
      <c r="AG63" s="15"/>
      <c r="AH63" s="15">
        <f>iferror(AH62/AH64,0)</f>
        <v>1330.307692</v>
      </c>
      <c r="AI63" s="27"/>
      <c r="AJ63" s="27"/>
      <c r="AK63" s="27"/>
      <c r="AL63" s="16"/>
      <c r="AM63" s="16"/>
    </row>
    <row r="64">
      <c r="A64" s="6" t="s">
        <v>44</v>
      </c>
      <c r="B64" s="15">
        <f t="shared" ref="B64:AF64" si="12">countif(B7:B61,"&gt;0")</f>
        <v>10</v>
      </c>
      <c r="C64" s="15">
        <f t="shared" si="12"/>
        <v>11</v>
      </c>
      <c r="D64" s="15">
        <f t="shared" si="12"/>
        <v>10</v>
      </c>
      <c r="E64" s="15">
        <f t="shared" si="12"/>
        <v>9</v>
      </c>
      <c r="F64" s="15">
        <f t="shared" si="12"/>
        <v>10</v>
      </c>
      <c r="G64" s="15">
        <f t="shared" si="12"/>
        <v>7</v>
      </c>
      <c r="H64" s="15">
        <f t="shared" si="12"/>
        <v>6</v>
      </c>
      <c r="I64" s="15">
        <f t="shared" si="12"/>
        <v>5</v>
      </c>
      <c r="J64" s="15">
        <f t="shared" si="12"/>
        <v>6</v>
      </c>
      <c r="K64" s="15">
        <f t="shared" si="12"/>
        <v>6</v>
      </c>
      <c r="L64" s="15">
        <f t="shared" si="12"/>
        <v>7</v>
      </c>
      <c r="M64" s="15">
        <f t="shared" si="12"/>
        <v>7</v>
      </c>
      <c r="N64" s="15">
        <f t="shared" si="12"/>
        <v>7</v>
      </c>
      <c r="O64" s="15">
        <f t="shared" si="12"/>
        <v>7</v>
      </c>
      <c r="P64" s="15">
        <f t="shared" si="12"/>
        <v>8</v>
      </c>
      <c r="Q64" s="15">
        <f t="shared" si="12"/>
        <v>7</v>
      </c>
      <c r="R64" s="15">
        <f t="shared" si="12"/>
        <v>6</v>
      </c>
      <c r="S64" s="15">
        <f t="shared" si="12"/>
        <v>6</v>
      </c>
      <c r="T64" s="15">
        <f t="shared" si="12"/>
        <v>8</v>
      </c>
      <c r="U64" s="15">
        <f t="shared" si="12"/>
        <v>8</v>
      </c>
      <c r="V64" s="15">
        <f t="shared" si="12"/>
        <v>7</v>
      </c>
      <c r="W64" s="15">
        <f t="shared" si="12"/>
        <v>5</v>
      </c>
      <c r="X64" s="15">
        <f t="shared" si="12"/>
        <v>5</v>
      </c>
      <c r="Y64" s="15">
        <f t="shared" si="12"/>
        <v>4</v>
      </c>
      <c r="Z64" s="15">
        <f t="shared" si="12"/>
        <v>3</v>
      </c>
      <c r="AA64" s="15">
        <f t="shared" si="12"/>
        <v>6</v>
      </c>
      <c r="AB64" s="15">
        <f t="shared" si="12"/>
        <v>6</v>
      </c>
      <c r="AC64" s="15">
        <f t="shared" si="12"/>
        <v>6</v>
      </c>
      <c r="AD64" s="15">
        <f t="shared" si="12"/>
        <v>4</v>
      </c>
      <c r="AE64" s="15">
        <f t="shared" si="12"/>
        <v>4</v>
      </c>
      <c r="AF64" s="15">
        <f t="shared" si="12"/>
        <v>4</v>
      </c>
      <c r="AG64" s="15"/>
      <c r="AH64" s="15">
        <f>countif(AH7:AH61,"&gt;0")</f>
        <v>13</v>
      </c>
      <c r="AI64" s="16"/>
      <c r="AJ64" s="16"/>
      <c r="AK64" s="16"/>
      <c r="AL64" s="16"/>
      <c r="AM64" s="16"/>
    </row>
    <row r="6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3"/>
      <c r="AF65" s="13"/>
      <c r="AG65" s="13"/>
      <c r="AH65" s="16"/>
      <c r="AI65" s="16"/>
      <c r="AJ65" s="16"/>
      <c r="AK65" s="16"/>
      <c r="AL65" s="16"/>
      <c r="AM65" s="16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8"/>
      <c r="AI66" s="28"/>
      <c r="AJ66" s="28"/>
      <c r="AK66" s="28"/>
      <c r="AL66" s="28"/>
      <c r="AM66" s="28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>
      <c r="A68" s="6" t="s">
        <v>45</v>
      </c>
      <c r="B68" s="15">
        <f t="shared" ref="B68:AF68" si="13">B63</f>
        <v>105.4</v>
      </c>
      <c r="C68" s="15">
        <f t="shared" si="13"/>
        <v>82.54545455</v>
      </c>
      <c r="D68" s="15">
        <f t="shared" si="13"/>
        <v>81.1</v>
      </c>
      <c r="E68" s="15">
        <f t="shared" si="13"/>
        <v>94</v>
      </c>
      <c r="F68" s="15">
        <f t="shared" si="13"/>
        <v>97</v>
      </c>
      <c r="G68" s="15">
        <f t="shared" si="13"/>
        <v>80.71428571</v>
      </c>
      <c r="H68" s="15">
        <f t="shared" si="13"/>
        <v>74.16666667</v>
      </c>
      <c r="I68" s="15">
        <f t="shared" si="13"/>
        <v>77</v>
      </c>
      <c r="J68" s="15">
        <f t="shared" si="13"/>
        <v>92.5</v>
      </c>
      <c r="K68" s="15">
        <f t="shared" si="13"/>
        <v>91.66666667</v>
      </c>
      <c r="L68" s="15">
        <f t="shared" si="13"/>
        <v>80.71428571</v>
      </c>
      <c r="M68" s="15">
        <f t="shared" si="13"/>
        <v>87.85714286</v>
      </c>
      <c r="N68" s="15">
        <f t="shared" si="13"/>
        <v>85</v>
      </c>
      <c r="O68" s="15">
        <f t="shared" si="13"/>
        <v>91.42857143</v>
      </c>
      <c r="P68" s="15">
        <f t="shared" si="13"/>
        <v>103.75</v>
      </c>
      <c r="Q68" s="15">
        <f t="shared" si="13"/>
        <v>70</v>
      </c>
      <c r="R68" s="15">
        <f t="shared" si="13"/>
        <v>70.83333333</v>
      </c>
      <c r="S68" s="15">
        <f t="shared" si="13"/>
        <v>63.33333333</v>
      </c>
      <c r="T68" s="15">
        <f t="shared" si="13"/>
        <v>82.5</v>
      </c>
      <c r="U68" s="15">
        <f t="shared" si="13"/>
        <v>95.625</v>
      </c>
      <c r="V68" s="15">
        <f t="shared" si="13"/>
        <v>88.57142857</v>
      </c>
      <c r="W68" s="15">
        <f t="shared" si="13"/>
        <v>94</v>
      </c>
      <c r="X68" s="15">
        <f t="shared" si="13"/>
        <v>80</v>
      </c>
      <c r="Y68" s="15">
        <f t="shared" si="13"/>
        <v>70</v>
      </c>
      <c r="Z68" s="15">
        <f t="shared" si="13"/>
        <v>76.66666667</v>
      </c>
      <c r="AA68" s="15">
        <f t="shared" si="13"/>
        <v>72.5</v>
      </c>
      <c r="AB68" s="15">
        <f t="shared" si="13"/>
        <v>79.16666667</v>
      </c>
      <c r="AC68" s="15">
        <f t="shared" si="13"/>
        <v>74.16666667</v>
      </c>
      <c r="AD68" s="15">
        <f t="shared" si="13"/>
        <v>93.75</v>
      </c>
      <c r="AE68" s="15">
        <f t="shared" si="13"/>
        <v>70</v>
      </c>
      <c r="AF68" s="15">
        <f t="shared" si="13"/>
        <v>82.5</v>
      </c>
      <c r="AG68" s="2"/>
    </row>
    <row r="69">
      <c r="A69" s="6" t="s">
        <v>46</v>
      </c>
      <c r="B69" s="8">
        <v>100.0</v>
      </c>
      <c r="C69" s="8">
        <v>100.0</v>
      </c>
      <c r="D69" s="8">
        <v>100.0</v>
      </c>
      <c r="E69" s="8">
        <v>100.0</v>
      </c>
      <c r="F69" s="8">
        <v>100.0</v>
      </c>
      <c r="G69" s="8">
        <v>100.0</v>
      </c>
      <c r="H69" s="8">
        <v>100.0</v>
      </c>
      <c r="I69" s="8">
        <v>100.0</v>
      </c>
      <c r="J69" s="8">
        <v>100.0</v>
      </c>
      <c r="K69" s="8">
        <v>100.0</v>
      </c>
      <c r="L69" s="8">
        <v>100.0</v>
      </c>
      <c r="M69" s="8">
        <v>100.0</v>
      </c>
      <c r="N69" s="8">
        <v>100.0</v>
      </c>
      <c r="O69" s="8">
        <v>100.0</v>
      </c>
      <c r="P69" s="8">
        <v>100.0</v>
      </c>
      <c r="Q69" s="8">
        <v>100.0</v>
      </c>
      <c r="R69" s="8">
        <v>100.0</v>
      </c>
      <c r="S69" s="8">
        <v>100.0</v>
      </c>
      <c r="T69" s="8">
        <v>100.0</v>
      </c>
      <c r="U69" s="8">
        <v>100.0</v>
      </c>
      <c r="V69" s="8">
        <v>100.0</v>
      </c>
      <c r="W69" s="8">
        <v>100.0</v>
      </c>
      <c r="X69" s="8">
        <v>100.0</v>
      </c>
      <c r="Y69" s="8">
        <v>100.0</v>
      </c>
      <c r="Z69" s="8">
        <v>100.0</v>
      </c>
      <c r="AA69" s="8">
        <v>100.0</v>
      </c>
      <c r="AB69" s="8">
        <v>100.0</v>
      </c>
      <c r="AC69" s="8">
        <v>100.0</v>
      </c>
      <c r="AD69" s="8">
        <v>100.0</v>
      </c>
      <c r="AE69" s="8">
        <v>100.0</v>
      </c>
      <c r="AF69" s="8">
        <v>100.0</v>
      </c>
      <c r="AG69" s="8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  <row r="1009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</row>
    <row r="1010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</row>
    <row r="1011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</row>
    <row r="1012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</row>
    <row r="1013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</row>
    <row r="1014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</row>
    <row r="1015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</row>
    <row r="101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</row>
    <row r="1017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</row>
    <row r="1018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</row>
    <row r="1019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</row>
    <row r="1020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</row>
    <row r="1021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</row>
    <row r="1022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</row>
    <row r="1023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</row>
    <row r="1024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</row>
    <row r="1025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</row>
    <row r="102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</row>
    <row r="1027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</row>
    <row r="1028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</row>
    <row r="1029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</row>
    <row r="1030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</row>
    <row r="1031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</row>
    <row r="1032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</row>
    <row r="1033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</row>
    <row r="1034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</row>
    <row r="1035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</row>
    <row r="103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</row>
    <row r="1037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</row>
    <row r="1038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</row>
    <row r="1039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</row>
    <row r="1040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</row>
    <row r="1041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</row>
    <row r="1042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</row>
    <row r="1043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</row>
    <row r="1044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</row>
    <row r="1045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</row>
    <row r="104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</row>
    <row r="1047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</row>
    <row r="1048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/>
  <cols>
    <col customWidth="1" min="1" max="1" width="31.13"/>
    <col customWidth="1" min="2" max="2" width="5.75"/>
    <col customWidth="1" min="3" max="3" width="5.88"/>
    <col customWidth="1" min="4" max="4" width="6.25"/>
    <col customWidth="1" min="5" max="5" width="5.88"/>
    <col customWidth="1" min="6" max="6" width="6.0"/>
    <col customWidth="1" min="7" max="7" width="5.88"/>
    <col customWidth="1" min="8" max="8" width="5.63"/>
    <col customWidth="1" min="9" max="9" width="5.75"/>
    <col customWidth="1" min="10" max="10" width="6.0"/>
    <col customWidth="1" min="11" max="11" width="6.25"/>
    <col customWidth="1" min="12" max="12" width="6.75"/>
    <col customWidth="1" min="13" max="13" width="6.5"/>
    <col customWidth="1" min="14" max="14" width="6.38"/>
    <col customWidth="1" min="15" max="15" width="6.13"/>
    <col customWidth="1" min="16" max="17" width="6.75"/>
    <col customWidth="1" min="18" max="18" width="6.88"/>
    <col customWidth="1" min="19" max="19" width="7.25"/>
    <col customWidth="1" min="20" max="20" width="6.63"/>
    <col customWidth="1" min="21" max="21" width="7.25"/>
    <col customWidth="1" min="22" max="22" width="7.0"/>
    <col customWidth="1" min="23" max="23" width="7.13"/>
    <col customWidth="1" min="24" max="25" width="6.63"/>
    <col customWidth="1" min="26" max="26" width="6.88"/>
    <col customWidth="1" min="27" max="27" width="7.0"/>
    <col customWidth="1" min="28" max="28" width="6.13"/>
    <col customWidth="1" min="29" max="29" width="6.38"/>
    <col customWidth="1" min="30" max="30" width="6.75"/>
    <col customWidth="1" min="31" max="32" width="6.63"/>
    <col customWidth="1" min="33" max="34" width="9.13"/>
    <col customWidth="1" min="35" max="35" width="9.75"/>
    <col customWidth="1" min="36" max="36" width="12.25"/>
    <col customWidth="1" min="37" max="37" width="9.38"/>
    <col customWidth="1" min="38" max="38" width="12.25"/>
  </cols>
  <sheetData>
    <row r="1">
      <c r="A1" s="1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4"/>
      <c r="X1" s="4"/>
      <c r="Y1" s="2"/>
      <c r="Z1" s="2"/>
      <c r="AA1" s="2"/>
      <c r="AB1" s="2"/>
      <c r="AC1" s="2"/>
      <c r="AD1" s="2"/>
      <c r="AE1" s="2"/>
      <c r="AF1" s="2"/>
      <c r="AI1" s="35">
        <v>44895.0</v>
      </c>
    </row>
    <row r="2">
      <c r="A2" s="6" t="s">
        <v>96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I2" s="35">
        <v>44865.0</v>
      </c>
    </row>
    <row r="3">
      <c r="A3" s="6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>
      <c r="B4" s="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8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8"/>
      <c r="AF4" s="8"/>
    </row>
    <row r="5">
      <c r="B5" s="7" t="s">
        <v>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8" t="s">
        <v>2</v>
      </c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8" t="s">
        <v>3</v>
      </c>
      <c r="AF5" s="8"/>
    </row>
    <row r="6">
      <c r="A6" s="9" t="s">
        <v>51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10" t="s">
        <v>12</v>
      </c>
      <c r="J6" s="10" t="s">
        <v>13</v>
      </c>
      <c r="K6" s="10" t="s">
        <v>14</v>
      </c>
      <c r="L6" s="10" t="s">
        <v>15</v>
      </c>
      <c r="M6" s="10" t="s">
        <v>16</v>
      </c>
      <c r="N6" s="10" t="s">
        <v>17</v>
      </c>
      <c r="O6" s="10" t="s">
        <v>18</v>
      </c>
      <c r="P6" s="10" t="s">
        <v>19</v>
      </c>
      <c r="Q6" s="10" t="s">
        <v>20</v>
      </c>
      <c r="R6" s="10" t="s">
        <v>21</v>
      </c>
      <c r="S6" s="10" t="s">
        <v>22</v>
      </c>
      <c r="T6" s="10" t="s">
        <v>23</v>
      </c>
      <c r="U6" s="10" t="s">
        <v>24</v>
      </c>
      <c r="V6" s="10" t="s">
        <v>25</v>
      </c>
      <c r="W6" s="10" t="s">
        <v>26</v>
      </c>
      <c r="X6" s="10" t="s">
        <v>27</v>
      </c>
      <c r="Y6" s="10" t="s">
        <v>28</v>
      </c>
      <c r="Z6" s="10" t="s">
        <v>29</v>
      </c>
      <c r="AA6" s="10" t="s">
        <v>30</v>
      </c>
      <c r="AB6" s="10" t="s">
        <v>31</v>
      </c>
      <c r="AC6" s="10" t="s">
        <v>32</v>
      </c>
      <c r="AD6" s="10" t="s">
        <v>33</v>
      </c>
      <c r="AE6" s="10" t="s">
        <v>34</v>
      </c>
      <c r="AF6" s="10"/>
      <c r="AG6" s="10" t="s">
        <v>36</v>
      </c>
      <c r="AH6" s="11" t="s">
        <v>37</v>
      </c>
      <c r="AI6" s="11" t="s">
        <v>38</v>
      </c>
      <c r="AJ6" s="11" t="s">
        <v>39</v>
      </c>
      <c r="AK6" s="11" t="s">
        <v>40</v>
      </c>
      <c r="AL6" s="11" t="s">
        <v>41</v>
      </c>
    </row>
    <row r="7">
      <c r="A7" s="6" t="s">
        <v>97</v>
      </c>
      <c r="B7" s="13">
        <v>100.0</v>
      </c>
      <c r="C7" s="13">
        <v>100.0</v>
      </c>
      <c r="D7" s="13">
        <v>100.0</v>
      </c>
      <c r="E7" s="13">
        <v>100.0</v>
      </c>
      <c r="F7" s="13">
        <v>105.0</v>
      </c>
      <c r="G7" s="13">
        <v>104.0</v>
      </c>
      <c r="H7" s="13">
        <v>104.0</v>
      </c>
      <c r="I7" s="13">
        <v>110.0</v>
      </c>
      <c r="J7" s="13">
        <v>108.0</v>
      </c>
      <c r="K7" s="13">
        <v>100.0</v>
      </c>
      <c r="L7" s="13">
        <v>104.0</v>
      </c>
      <c r="M7" s="13">
        <v>104.0</v>
      </c>
      <c r="N7" s="13">
        <v>60.0</v>
      </c>
      <c r="O7" s="13" t="s">
        <v>53</v>
      </c>
      <c r="P7" s="13" t="s">
        <v>53</v>
      </c>
      <c r="Q7" s="14" t="s">
        <v>98</v>
      </c>
      <c r="R7" s="15"/>
      <c r="S7" s="15"/>
      <c r="T7" s="13" t="s">
        <v>53</v>
      </c>
      <c r="U7" s="13" t="s">
        <v>53</v>
      </c>
      <c r="V7" s="13">
        <v>106.0</v>
      </c>
      <c r="W7" s="13">
        <v>108.0</v>
      </c>
      <c r="X7" s="13">
        <v>116.0</v>
      </c>
      <c r="Y7" s="13">
        <v>100.0</v>
      </c>
      <c r="Z7" s="13">
        <v>100.0</v>
      </c>
      <c r="AA7" s="13">
        <v>104.0</v>
      </c>
      <c r="AB7" s="13">
        <v>102.0</v>
      </c>
      <c r="AC7" s="13">
        <v>110.0</v>
      </c>
      <c r="AD7" s="13">
        <v>110.0</v>
      </c>
      <c r="AE7" s="13">
        <v>106.0</v>
      </c>
      <c r="AF7" s="15"/>
      <c r="AG7" s="16">
        <f t="shared" ref="AG7:AG17" si="1">SUM(B7:AE7)</f>
        <v>2361</v>
      </c>
      <c r="AH7" s="16">
        <f t="shared" ref="AH7:AH62" si="2">iferror(AG7/AI7,0)</f>
        <v>78.7</v>
      </c>
      <c r="AI7" s="17">
        <f t="shared" ref="AI7:AI62" si="3">$AI$1-$AI$2</f>
        <v>30</v>
      </c>
      <c r="AJ7" s="16">
        <f t="shared" ref="AJ7:AJ62" si="4">countif($B7:$AE7,"&gt;0")</f>
        <v>23</v>
      </c>
      <c r="AK7" s="18">
        <v>100.0</v>
      </c>
      <c r="AL7" s="16">
        <f t="shared" ref="AL7:AL62" si="5">(AH7-AK7)*AI7</f>
        <v>-639</v>
      </c>
    </row>
    <row r="8">
      <c r="A8" s="6" t="s">
        <v>99</v>
      </c>
      <c r="B8" s="13">
        <v>100.0</v>
      </c>
      <c r="C8" s="13">
        <v>100.0</v>
      </c>
      <c r="D8" s="13">
        <v>100.0</v>
      </c>
      <c r="E8" s="13">
        <v>100.0</v>
      </c>
      <c r="F8" s="13">
        <v>105.0</v>
      </c>
      <c r="G8" s="13">
        <v>50.0</v>
      </c>
      <c r="H8" s="13">
        <v>75.0</v>
      </c>
      <c r="I8" s="13">
        <v>90.0</v>
      </c>
      <c r="J8" s="13">
        <v>50.0</v>
      </c>
      <c r="K8" s="13">
        <v>140.0</v>
      </c>
      <c r="L8" s="13">
        <v>90.0</v>
      </c>
      <c r="M8" s="13" t="s">
        <v>53</v>
      </c>
      <c r="N8" s="13" t="s">
        <v>53</v>
      </c>
      <c r="O8" s="13" t="s">
        <v>53</v>
      </c>
      <c r="P8" s="14" t="s">
        <v>100</v>
      </c>
      <c r="Q8" s="13"/>
      <c r="R8" s="13" t="s">
        <v>53</v>
      </c>
      <c r="S8" s="13" t="s">
        <v>53</v>
      </c>
      <c r="T8" s="13" t="s">
        <v>53</v>
      </c>
      <c r="U8" s="13" t="s">
        <v>53</v>
      </c>
      <c r="V8" s="13">
        <v>80.0</v>
      </c>
      <c r="W8" s="13">
        <v>70.0</v>
      </c>
      <c r="X8" s="13">
        <v>30.0</v>
      </c>
      <c r="Y8" s="13">
        <v>40.0</v>
      </c>
      <c r="Z8" s="13">
        <v>50.0</v>
      </c>
      <c r="AA8" s="13">
        <v>50.0</v>
      </c>
      <c r="AB8" s="13" t="s">
        <v>53</v>
      </c>
      <c r="AC8" s="13" t="s">
        <v>53</v>
      </c>
      <c r="AD8" s="13">
        <v>50.0</v>
      </c>
      <c r="AE8" s="15"/>
      <c r="AF8" s="15"/>
      <c r="AG8" s="16">
        <f t="shared" si="1"/>
        <v>1370</v>
      </c>
      <c r="AH8" s="16">
        <f t="shared" si="2"/>
        <v>45.66666667</v>
      </c>
      <c r="AI8" s="17">
        <f t="shared" si="3"/>
        <v>30</v>
      </c>
      <c r="AJ8" s="16">
        <f t="shared" si="4"/>
        <v>18</v>
      </c>
      <c r="AK8" s="18">
        <v>100.0</v>
      </c>
      <c r="AL8" s="16">
        <f t="shared" si="5"/>
        <v>-1630</v>
      </c>
    </row>
    <row r="9">
      <c r="A9" s="6" t="s">
        <v>101</v>
      </c>
      <c r="B9" s="13">
        <v>20.0</v>
      </c>
      <c r="C9" s="13">
        <v>10.0</v>
      </c>
      <c r="D9" s="13">
        <v>15.0</v>
      </c>
      <c r="E9" s="13">
        <v>13.0</v>
      </c>
      <c r="F9" s="13">
        <v>0.0</v>
      </c>
      <c r="G9" s="13">
        <v>10.0</v>
      </c>
      <c r="H9" s="13">
        <v>10.0</v>
      </c>
      <c r="I9" s="13">
        <v>0.0</v>
      </c>
      <c r="J9" s="13">
        <v>20.0</v>
      </c>
      <c r="K9" s="13">
        <v>10.0</v>
      </c>
      <c r="L9" s="13">
        <v>10.0</v>
      </c>
      <c r="M9" s="13">
        <v>10.0</v>
      </c>
      <c r="N9" s="13" t="s">
        <v>53</v>
      </c>
      <c r="O9" s="13">
        <v>10.0</v>
      </c>
      <c r="P9" s="13" t="s">
        <v>53</v>
      </c>
      <c r="Q9" s="13" t="s">
        <v>53</v>
      </c>
      <c r="R9" s="13" t="s">
        <v>53</v>
      </c>
      <c r="S9" s="13" t="s">
        <v>53</v>
      </c>
      <c r="T9" s="13" t="s">
        <v>53</v>
      </c>
      <c r="U9" s="13" t="s">
        <v>53</v>
      </c>
      <c r="V9" s="13" t="s">
        <v>53</v>
      </c>
      <c r="W9" s="13" t="s">
        <v>53</v>
      </c>
      <c r="X9" s="13" t="s">
        <v>53</v>
      </c>
      <c r="Y9" s="13" t="s">
        <v>53</v>
      </c>
      <c r="Z9" s="13" t="s">
        <v>53</v>
      </c>
      <c r="AA9" s="13" t="s">
        <v>53</v>
      </c>
      <c r="AB9" s="13" t="s">
        <v>53</v>
      </c>
      <c r="AC9" s="13" t="s">
        <v>53</v>
      </c>
      <c r="AD9" s="13" t="s">
        <v>53</v>
      </c>
      <c r="AE9" s="15"/>
      <c r="AF9" s="15"/>
      <c r="AG9" s="16">
        <f t="shared" si="1"/>
        <v>138</v>
      </c>
      <c r="AH9" s="16">
        <f t="shared" si="2"/>
        <v>4.6</v>
      </c>
      <c r="AI9" s="17">
        <f t="shared" si="3"/>
        <v>30</v>
      </c>
      <c r="AJ9" s="16">
        <f t="shared" si="4"/>
        <v>11</v>
      </c>
      <c r="AK9" s="18">
        <v>100.0</v>
      </c>
      <c r="AL9" s="16">
        <f t="shared" si="5"/>
        <v>-2862</v>
      </c>
    </row>
    <row r="10">
      <c r="A10" s="6" t="s">
        <v>102</v>
      </c>
      <c r="B10" s="13">
        <v>100.0</v>
      </c>
      <c r="C10" s="13">
        <v>100.0</v>
      </c>
      <c r="D10" s="13">
        <v>100.0</v>
      </c>
      <c r="E10" s="13">
        <v>100.0</v>
      </c>
      <c r="F10" s="13">
        <v>100.0</v>
      </c>
      <c r="G10" s="15"/>
      <c r="H10" s="15"/>
      <c r="I10" s="15"/>
      <c r="J10" s="15"/>
      <c r="K10" s="15"/>
      <c r="L10" s="13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6">
        <f t="shared" si="1"/>
        <v>500</v>
      </c>
      <c r="AH10" s="16">
        <f t="shared" si="2"/>
        <v>16.66666667</v>
      </c>
      <c r="AI10" s="17">
        <f t="shared" si="3"/>
        <v>30</v>
      </c>
      <c r="AJ10" s="16">
        <f t="shared" si="4"/>
        <v>5</v>
      </c>
      <c r="AK10" s="18">
        <v>100.0</v>
      </c>
      <c r="AL10" s="16">
        <f t="shared" si="5"/>
        <v>-2500</v>
      </c>
    </row>
    <row r="11">
      <c r="A11" s="6" t="s">
        <v>103</v>
      </c>
      <c r="B11" s="13">
        <v>50.0</v>
      </c>
      <c r="C11" s="13">
        <v>60.0</v>
      </c>
      <c r="D11" s="13">
        <v>60.0</v>
      </c>
      <c r="E11" s="13">
        <v>60.0</v>
      </c>
      <c r="F11" s="13">
        <v>80.0</v>
      </c>
      <c r="G11" s="13">
        <v>50.0</v>
      </c>
      <c r="H11" s="13">
        <v>80.0</v>
      </c>
      <c r="I11" s="13">
        <v>120.0</v>
      </c>
      <c r="J11" s="13">
        <v>140.0</v>
      </c>
      <c r="K11" s="13">
        <v>120.0</v>
      </c>
      <c r="L11" s="13">
        <v>115.0</v>
      </c>
      <c r="M11" s="13">
        <v>115.0</v>
      </c>
      <c r="N11" s="13">
        <v>120.0</v>
      </c>
      <c r="O11" s="13">
        <v>135.0</v>
      </c>
      <c r="P11" s="13">
        <v>130.0</v>
      </c>
      <c r="Q11" s="13">
        <v>140.0</v>
      </c>
      <c r="R11" s="13">
        <v>140.0</v>
      </c>
      <c r="S11" s="13" t="s">
        <v>53</v>
      </c>
      <c r="T11" s="13" t="s">
        <v>53</v>
      </c>
      <c r="U11" s="14" t="s">
        <v>104</v>
      </c>
      <c r="V11" s="15"/>
      <c r="W11" s="15"/>
      <c r="X11" s="13"/>
      <c r="Y11" s="13" t="s">
        <v>53</v>
      </c>
      <c r="Z11" s="13" t="s">
        <v>53</v>
      </c>
      <c r="AA11" s="13" t="s">
        <v>53</v>
      </c>
      <c r="AB11" s="13" t="s">
        <v>53</v>
      </c>
      <c r="AC11" s="13" t="s">
        <v>53</v>
      </c>
      <c r="AD11" s="13" t="s">
        <v>53</v>
      </c>
      <c r="AE11" s="13" t="s">
        <v>53</v>
      </c>
      <c r="AF11" s="15"/>
      <c r="AG11" s="16">
        <f t="shared" si="1"/>
        <v>1715</v>
      </c>
      <c r="AH11" s="16">
        <f t="shared" si="2"/>
        <v>57.16666667</v>
      </c>
      <c r="AI11" s="17">
        <f t="shared" si="3"/>
        <v>30</v>
      </c>
      <c r="AJ11" s="16">
        <f t="shared" si="4"/>
        <v>17</v>
      </c>
      <c r="AK11" s="18">
        <v>100.0</v>
      </c>
      <c r="AL11" s="16">
        <f t="shared" si="5"/>
        <v>-1285</v>
      </c>
    </row>
    <row r="12">
      <c r="A12" s="6" t="s">
        <v>105</v>
      </c>
      <c r="B12" s="13">
        <v>100.0</v>
      </c>
      <c r="C12" s="13">
        <v>101.0</v>
      </c>
      <c r="D12" s="13">
        <v>102.0</v>
      </c>
      <c r="E12" s="13">
        <v>103.0</v>
      </c>
      <c r="F12" s="13">
        <v>104.0</v>
      </c>
      <c r="G12" s="13">
        <v>105.0</v>
      </c>
      <c r="H12" s="13">
        <v>106.0</v>
      </c>
      <c r="I12" s="13">
        <v>107.0</v>
      </c>
      <c r="J12" s="13">
        <v>108.0</v>
      </c>
      <c r="K12" s="13">
        <v>109.0</v>
      </c>
      <c r="L12" s="13">
        <v>110.0</v>
      </c>
      <c r="M12" s="13">
        <v>111.0</v>
      </c>
      <c r="N12" s="13">
        <v>112.0</v>
      </c>
      <c r="O12" s="13">
        <v>153.0</v>
      </c>
      <c r="P12" s="13">
        <v>174.0</v>
      </c>
      <c r="Q12" s="13">
        <v>180.0</v>
      </c>
      <c r="R12" s="13">
        <v>160.0</v>
      </c>
      <c r="S12" s="13">
        <v>140.0</v>
      </c>
      <c r="T12" s="13">
        <v>140.0</v>
      </c>
      <c r="U12" s="13">
        <v>140.0</v>
      </c>
      <c r="V12" s="13">
        <v>120.0</v>
      </c>
      <c r="W12" s="13">
        <v>140.0</v>
      </c>
      <c r="X12" s="13">
        <v>140.0</v>
      </c>
      <c r="Y12" s="13">
        <v>140.0</v>
      </c>
      <c r="Z12" s="13">
        <v>140.0</v>
      </c>
      <c r="AA12" s="13">
        <v>250.0</v>
      </c>
      <c r="AB12" s="13">
        <v>360.0</v>
      </c>
      <c r="AC12" s="13">
        <v>340.0</v>
      </c>
      <c r="AD12" s="13">
        <v>540.0</v>
      </c>
      <c r="AE12" s="13">
        <v>875.0</v>
      </c>
      <c r="AF12" s="15"/>
      <c r="AG12" s="16">
        <f t="shared" si="1"/>
        <v>5510</v>
      </c>
      <c r="AH12" s="16">
        <f t="shared" si="2"/>
        <v>183.6666667</v>
      </c>
      <c r="AI12" s="17">
        <f t="shared" si="3"/>
        <v>30</v>
      </c>
      <c r="AJ12" s="16">
        <f t="shared" si="4"/>
        <v>30</v>
      </c>
      <c r="AK12" s="18">
        <v>100.0</v>
      </c>
      <c r="AL12" s="16">
        <f t="shared" si="5"/>
        <v>2510</v>
      </c>
    </row>
    <row r="13">
      <c r="A13" s="6" t="s">
        <v>52</v>
      </c>
      <c r="B13" s="13">
        <v>100.0</v>
      </c>
      <c r="C13" s="13">
        <v>100.0</v>
      </c>
      <c r="D13" s="13">
        <v>100.0</v>
      </c>
      <c r="E13" s="13">
        <v>0.0</v>
      </c>
      <c r="F13" s="13">
        <v>0.0</v>
      </c>
      <c r="G13" s="13">
        <v>60.0</v>
      </c>
      <c r="H13" s="13">
        <v>100.0</v>
      </c>
      <c r="I13" s="13">
        <v>110.0</v>
      </c>
      <c r="J13" s="13">
        <v>120.0</v>
      </c>
      <c r="K13" s="13">
        <v>85.0</v>
      </c>
      <c r="L13" s="13">
        <v>30.0</v>
      </c>
      <c r="M13" s="13">
        <v>80.0</v>
      </c>
      <c r="N13" s="13">
        <v>40.0</v>
      </c>
      <c r="O13" s="13">
        <v>120.0</v>
      </c>
      <c r="P13" s="13">
        <v>100.0</v>
      </c>
      <c r="Q13" s="13">
        <v>125.0</v>
      </c>
      <c r="R13" s="13">
        <v>165.0</v>
      </c>
      <c r="S13" s="13">
        <v>100.0</v>
      </c>
      <c r="T13" s="13">
        <v>100.0</v>
      </c>
      <c r="U13" s="13">
        <v>140.0</v>
      </c>
      <c r="V13" s="13">
        <v>120.0</v>
      </c>
      <c r="W13" s="13">
        <v>120.0</v>
      </c>
      <c r="X13" s="13">
        <v>145.0</v>
      </c>
      <c r="Y13" s="13">
        <v>125.0</v>
      </c>
      <c r="Z13" s="13">
        <v>125.0</v>
      </c>
      <c r="AA13" s="13">
        <v>140.0</v>
      </c>
      <c r="AB13" s="13">
        <v>165.0</v>
      </c>
      <c r="AC13" s="13">
        <v>135.0</v>
      </c>
      <c r="AD13" s="13">
        <v>100.0</v>
      </c>
      <c r="AE13" s="13">
        <v>100.0</v>
      </c>
      <c r="AF13" s="15"/>
      <c r="AG13" s="16">
        <f t="shared" si="1"/>
        <v>3050</v>
      </c>
      <c r="AH13" s="16">
        <f t="shared" si="2"/>
        <v>101.6666667</v>
      </c>
      <c r="AI13" s="17">
        <f t="shared" si="3"/>
        <v>30</v>
      </c>
      <c r="AJ13" s="16">
        <f t="shared" si="4"/>
        <v>28</v>
      </c>
      <c r="AK13" s="18">
        <v>100.0</v>
      </c>
      <c r="AL13" s="16">
        <f t="shared" si="5"/>
        <v>50</v>
      </c>
    </row>
    <row r="14">
      <c r="A14" s="6" t="s">
        <v>106</v>
      </c>
      <c r="B14" s="13">
        <v>100.0</v>
      </c>
      <c r="C14" s="13">
        <v>100.0</v>
      </c>
      <c r="D14" s="13">
        <v>100.0</v>
      </c>
      <c r="E14" s="13">
        <v>100.0</v>
      </c>
      <c r="F14" s="13">
        <v>100.0</v>
      </c>
      <c r="G14" s="13">
        <v>150.0</v>
      </c>
      <c r="H14" s="13">
        <v>100.0</v>
      </c>
      <c r="I14" s="13">
        <v>120.0</v>
      </c>
      <c r="J14" s="13">
        <v>100.0</v>
      </c>
      <c r="K14" s="13">
        <v>110.0</v>
      </c>
      <c r="L14" s="13">
        <v>100.0</v>
      </c>
      <c r="M14" s="13">
        <v>110.0</v>
      </c>
      <c r="N14" s="13">
        <v>120.0</v>
      </c>
      <c r="O14" s="13">
        <v>120.0</v>
      </c>
      <c r="P14" s="13">
        <v>120.0</v>
      </c>
      <c r="Q14" s="13">
        <v>120.0</v>
      </c>
      <c r="R14" s="13">
        <v>120.0</v>
      </c>
      <c r="S14" s="13">
        <v>120.0</v>
      </c>
      <c r="T14" s="13">
        <v>120.0</v>
      </c>
      <c r="U14" s="13">
        <v>120.0</v>
      </c>
      <c r="V14" s="13">
        <v>120.0</v>
      </c>
      <c r="W14" s="13">
        <v>120.0</v>
      </c>
      <c r="X14" s="13">
        <v>120.0</v>
      </c>
      <c r="Y14" s="13">
        <v>120.0</v>
      </c>
      <c r="Z14" s="15"/>
      <c r="AA14" s="15"/>
      <c r="AB14" s="15"/>
      <c r="AC14" s="15"/>
      <c r="AD14" s="13">
        <v>400.0</v>
      </c>
      <c r="AE14" s="15"/>
      <c r="AF14" s="15"/>
      <c r="AG14" s="16">
        <f t="shared" si="1"/>
        <v>3130</v>
      </c>
      <c r="AH14" s="16">
        <f t="shared" si="2"/>
        <v>104.3333333</v>
      </c>
      <c r="AI14" s="17">
        <f t="shared" si="3"/>
        <v>30</v>
      </c>
      <c r="AJ14" s="16">
        <f t="shared" si="4"/>
        <v>25</v>
      </c>
      <c r="AK14" s="18">
        <v>100.0</v>
      </c>
      <c r="AL14" s="16">
        <f t="shared" si="5"/>
        <v>130</v>
      </c>
    </row>
    <row r="15">
      <c r="A15" s="6" t="s">
        <v>107</v>
      </c>
      <c r="B15" s="13">
        <v>100.0</v>
      </c>
      <c r="C15" s="13">
        <v>100.0</v>
      </c>
      <c r="D15" s="13">
        <v>101.0</v>
      </c>
      <c r="E15" s="13">
        <v>100.0</v>
      </c>
      <c r="F15" s="13">
        <v>102.0</v>
      </c>
      <c r="G15" s="13">
        <v>108.0</v>
      </c>
      <c r="H15" s="13">
        <v>109.0</v>
      </c>
      <c r="I15" s="13">
        <v>110.0</v>
      </c>
      <c r="J15" s="13">
        <v>111.0</v>
      </c>
      <c r="K15" s="13">
        <v>112.0</v>
      </c>
      <c r="L15" s="13">
        <v>100.0</v>
      </c>
      <c r="M15" s="13">
        <v>114.0</v>
      </c>
      <c r="N15" s="13">
        <v>115.0</v>
      </c>
      <c r="O15" s="13">
        <v>138.0</v>
      </c>
      <c r="P15" s="13">
        <v>150.0</v>
      </c>
      <c r="Q15" s="13">
        <v>120.0</v>
      </c>
      <c r="R15" s="13">
        <v>80.0</v>
      </c>
      <c r="S15" s="13">
        <v>100.0</v>
      </c>
      <c r="T15" s="13">
        <v>80.0</v>
      </c>
      <c r="U15" s="13">
        <v>130.0</v>
      </c>
      <c r="V15" s="13">
        <v>160.0</v>
      </c>
      <c r="W15" s="13">
        <v>160.0</v>
      </c>
      <c r="X15" s="13">
        <v>100.0</v>
      </c>
      <c r="Y15" s="13">
        <v>100.0</v>
      </c>
      <c r="Z15" s="13">
        <v>300.0</v>
      </c>
      <c r="AA15" s="13">
        <v>200.0</v>
      </c>
      <c r="AB15" s="13">
        <v>275.0</v>
      </c>
      <c r="AC15" s="13">
        <v>300.0</v>
      </c>
      <c r="AD15" s="13">
        <v>150.0</v>
      </c>
      <c r="AE15" s="13">
        <v>125.0</v>
      </c>
      <c r="AF15" s="15"/>
      <c r="AG15" s="16">
        <f t="shared" si="1"/>
        <v>4050</v>
      </c>
      <c r="AH15" s="16">
        <f t="shared" si="2"/>
        <v>135</v>
      </c>
      <c r="AI15" s="17">
        <f t="shared" si="3"/>
        <v>30</v>
      </c>
      <c r="AJ15" s="16">
        <f t="shared" si="4"/>
        <v>30</v>
      </c>
      <c r="AK15" s="18">
        <v>100.0</v>
      </c>
      <c r="AL15" s="16">
        <f t="shared" si="5"/>
        <v>1050</v>
      </c>
    </row>
    <row r="16">
      <c r="A16" s="6" t="s">
        <v>108</v>
      </c>
      <c r="B16" s="13">
        <v>100.0</v>
      </c>
      <c r="C16" s="13">
        <v>100.0</v>
      </c>
      <c r="D16" s="13">
        <v>80.0</v>
      </c>
      <c r="E16" s="13">
        <v>150.0</v>
      </c>
      <c r="F16" s="13">
        <v>150.0</v>
      </c>
      <c r="G16" s="13">
        <v>100.0</v>
      </c>
      <c r="H16" s="13">
        <v>100.0</v>
      </c>
      <c r="I16" s="13">
        <v>125.0</v>
      </c>
      <c r="J16" s="13">
        <v>125.0</v>
      </c>
      <c r="K16" s="13">
        <v>100.0</v>
      </c>
      <c r="L16" s="13">
        <v>100.0</v>
      </c>
      <c r="M16" s="13">
        <v>75.0</v>
      </c>
      <c r="N16" s="13">
        <v>100.0</v>
      </c>
      <c r="O16" s="13">
        <v>125.0</v>
      </c>
      <c r="P16" s="13">
        <v>100.0</v>
      </c>
      <c r="Q16" s="13">
        <v>100.0</v>
      </c>
      <c r="R16" s="13">
        <v>110.0</v>
      </c>
      <c r="S16" s="13">
        <v>100.0</v>
      </c>
      <c r="T16" s="13">
        <v>100.0</v>
      </c>
      <c r="U16" s="13">
        <v>100.0</v>
      </c>
      <c r="V16" s="13">
        <v>100.0</v>
      </c>
      <c r="W16" s="13">
        <v>110.0</v>
      </c>
      <c r="X16" s="13">
        <v>100.0</v>
      </c>
      <c r="Y16" s="13">
        <v>100.0</v>
      </c>
      <c r="Z16" s="13">
        <v>100.0</v>
      </c>
      <c r="AA16" s="13">
        <v>100.0</v>
      </c>
      <c r="AB16" s="13">
        <v>75.0</v>
      </c>
      <c r="AC16" s="13">
        <v>100.0</v>
      </c>
      <c r="AD16" s="13">
        <v>100.0</v>
      </c>
      <c r="AE16" s="13">
        <v>50.0</v>
      </c>
      <c r="AF16" s="15"/>
      <c r="AG16" s="16">
        <f t="shared" si="1"/>
        <v>3075</v>
      </c>
      <c r="AH16" s="16">
        <f t="shared" si="2"/>
        <v>102.5</v>
      </c>
      <c r="AI16" s="17">
        <f t="shared" si="3"/>
        <v>30</v>
      </c>
      <c r="AJ16" s="16">
        <f t="shared" si="4"/>
        <v>30</v>
      </c>
      <c r="AK16" s="18">
        <v>100.0</v>
      </c>
      <c r="AL16" s="16">
        <f t="shared" si="5"/>
        <v>75</v>
      </c>
    </row>
    <row r="17">
      <c r="A17" s="6" t="s">
        <v>74</v>
      </c>
      <c r="B17" s="13">
        <v>100.0</v>
      </c>
      <c r="C17" s="13">
        <v>50.0</v>
      </c>
      <c r="D17" s="13">
        <v>0.0</v>
      </c>
      <c r="E17" s="13">
        <v>80.0</v>
      </c>
      <c r="F17" s="13">
        <v>100.0</v>
      </c>
      <c r="G17" s="13">
        <v>30.0</v>
      </c>
      <c r="H17" s="13">
        <v>100.0</v>
      </c>
      <c r="I17" s="13">
        <v>105.0</v>
      </c>
      <c r="J17" s="13">
        <v>100.0</v>
      </c>
      <c r="K17" s="13">
        <v>75.0</v>
      </c>
      <c r="L17" s="13" t="s">
        <v>53</v>
      </c>
      <c r="M17" s="13">
        <v>125.0</v>
      </c>
      <c r="N17" s="13" t="s">
        <v>53</v>
      </c>
      <c r="O17" s="13">
        <v>110.0</v>
      </c>
      <c r="P17" s="13">
        <v>110.0</v>
      </c>
      <c r="Q17" s="13">
        <v>100.0</v>
      </c>
      <c r="R17" s="13">
        <v>70.0</v>
      </c>
      <c r="S17" s="13">
        <v>110.0</v>
      </c>
      <c r="T17" s="13">
        <v>110.0</v>
      </c>
      <c r="U17" s="13">
        <v>100.0</v>
      </c>
      <c r="V17" s="15"/>
      <c r="W17" s="15"/>
      <c r="X17" s="13">
        <v>60.0</v>
      </c>
      <c r="Y17" s="13">
        <v>30.0</v>
      </c>
      <c r="Z17" s="13" t="s">
        <v>109</v>
      </c>
      <c r="AA17" s="15"/>
      <c r="AB17" s="15"/>
      <c r="AC17" s="15"/>
      <c r="AD17" s="13">
        <v>100.0</v>
      </c>
      <c r="AE17" s="13">
        <v>100.0</v>
      </c>
      <c r="AF17" s="15"/>
      <c r="AG17" s="16">
        <f t="shared" si="1"/>
        <v>1865</v>
      </c>
      <c r="AH17" s="16">
        <f t="shared" si="2"/>
        <v>62.16666667</v>
      </c>
      <c r="AI17" s="17">
        <f t="shared" si="3"/>
        <v>30</v>
      </c>
      <c r="AJ17" s="16">
        <f t="shared" si="4"/>
        <v>21</v>
      </c>
      <c r="AK17" s="18">
        <v>100.0</v>
      </c>
      <c r="AL17" s="16">
        <f t="shared" si="5"/>
        <v>-1135</v>
      </c>
    </row>
    <row r="18">
      <c r="A18" s="6" t="s">
        <v>110</v>
      </c>
      <c r="B18" s="13">
        <v>100.0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6">
        <f>SUM(B19:AE19)</f>
        <v>100</v>
      </c>
      <c r="AH18" s="16">
        <f t="shared" si="2"/>
        <v>3.333333333</v>
      </c>
      <c r="AI18" s="17">
        <f t="shared" si="3"/>
        <v>30</v>
      </c>
      <c r="AJ18" s="16">
        <f t="shared" si="4"/>
        <v>1</v>
      </c>
      <c r="AK18" s="18">
        <v>100.0</v>
      </c>
      <c r="AL18" s="16">
        <f t="shared" si="5"/>
        <v>-2900</v>
      </c>
    </row>
    <row r="19">
      <c r="A19" s="6" t="s">
        <v>111</v>
      </c>
      <c r="B19" s="13">
        <v>100.0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6">
        <f t="shared" ref="AG19:AG41" si="6">SUM(B19:AE19)</f>
        <v>100</v>
      </c>
      <c r="AH19" s="16">
        <f t="shared" si="2"/>
        <v>3.333333333</v>
      </c>
      <c r="AI19" s="17">
        <f t="shared" si="3"/>
        <v>30</v>
      </c>
      <c r="AJ19" s="16">
        <f t="shared" si="4"/>
        <v>1</v>
      </c>
      <c r="AK19" s="18">
        <v>100.0</v>
      </c>
      <c r="AL19" s="16">
        <f t="shared" si="5"/>
        <v>-2900</v>
      </c>
    </row>
    <row r="20">
      <c r="A20" s="6" t="s">
        <v>112</v>
      </c>
      <c r="B20" s="13">
        <v>32.0</v>
      </c>
      <c r="C20" s="13">
        <v>15.0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6">
        <f t="shared" si="6"/>
        <v>47</v>
      </c>
      <c r="AH20" s="16">
        <f t="shared" si="2"/>
        <v>1.566666667</v>
      </c>
      <c r="AI20" s="17">
        <f t="shared" si="3"/>
        <v>30</v>
      </c>
      <c r="AJ20" s="16">
        <f t="shared" si="4"/>
        <v>2</v>
      </c>
      <c r="AK20" s="18">
        <v>100.0</v>
      </c>
      <c r="AL20" s="16">
        <f t="shared" si="5"/>
        <v>-2953</v>
      </c>
    </row>
    <row r="21">
      <c r="A21" s="20" t="s">
        <v>113</v>
      </c>
      <c r="B21" s="13">
        <v>100.0</v>
      </c>
      <c r="C21" s="13">
        <v>100.0</v>
      </c>
      <c r="D21" s="13">
        <v>100.0</v>
      </c>
      <c r="E21" s="13">
        <v>0.0</v>
      </c>
      <c r="F21" s="13">
        <v>110.0</v>
      </c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6">
        <f t="shared" si="6"/>
        <v>410</v>
      </c>
      <c r="AH21" s="16">
        <f t="shared" si="2"/>
        <v>13.66666667</v>
      </c>
      <c r="AI21" s="17">
        <f t="shared" si="3"/>
        <v>30</v>
      </c>
      <c r="AJ21" s="16">
        <f t="shared" si="4"/>
        <v>4</v>
      </c>
      <c r="AK21" s="18">
        <v>100.0</v>
      </c>
      <c r="AL21" s="16">
        <f t="shared" si="5"/>
        <v>-2590</v>
      </c>
    </row>
    <row r="22">
      <c r="A22" s="20" t="s">
        <v>114</v>
      </c>
      <c r="B22" s="13">
        <v>30.0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6">
        <f t="shared" si="6"/>
        <v>30</v>
      </c>
      <c r="AH22" s="16">
        <f t="shared" si="2"/>
        <v>1</v>
      </c>
      <c r="AI22" s="17">
        <f t="shared" si="3"/>
        <v>30</v>
      </c>
      <c r="AJ22" s="16">
        <f t="shared" si="4"/>
        <v>1</v>
      </c>
      <c r="AK22" s="18">
        <v>100.0</v>
      </c>
      <c r="AL22" s="16">
        <f t="shared" si="5"/>
        <v>-2970</v>
      </c>
    </row>
    <row r="23">
      <c r="A23" s="20" t="s">
        <v>63</v>
      </c>
      <c r="B23" s="13">
        <v>50.0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3">
        <v>50.0</v>
      </c>
      <c r="U23" s="13">
        <v>100.0</v>
      </c>
      <c r="V23" s="13">
        <v>112.0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6">
        <f t="shared" si="6"/>
        <v>312</v>
      </c>
      <c r="AH23" s="16">
        <f t="shared" si="2"/>
        <v>10.4</v>
      </c>
      <c r="AI23" s="17">
        <f t="shared" si="3"/>
        <v>30</v>
      </c>
      <c r="AJ23" s="16">
        <f t="shared" si="4"/>
        <v>4</v>
      </c>
      <c r="AK23" s="18">
        <v>100.0</v>
      </c>
      <c r="AL23" s="16">
        <f t="shared" si="5"/>
        <v>-2688</v>
      </c>
    </row>
    <row r="24">
      <c r="A24" s="20" t="s">
        <v>115</v>
      </c>
      <c r="B24" s="15"/>
      <c r="C24" s="15"/>
      <c r="D24" s="13">
        <v>25.0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6">
        <f t="shared" si="6"/>
        <v>25</v>
      </c>
      <c r="AH24" s="16">
        <f t="shared" si="2"/>
        <v>0.8333333333</v>
      </c>
      <c r="AI24" s="17">
        <f t="shared" si="3"/>
        <v>30</v>
      </c>
      <c r="AJ24" s="16">
        <f t="shared" si="4"/>
        <v>1</v>
      </c>
      <c r="AK24" s="18">
        <v>100.0</v>
      </c>
      <c r="AL24" s="16">
        <f t="shared" si="5"/>
        <v>-2975</v>
      </c>
    </row>
    <row r="25">
      <c r="A25" s="20" t="s">
        <v>116</v>
      </c>
      <c r="B25" s="13">
        <v>100.0</v>
      </c>
      <c r="C25" s="13">
        <v>100.0</v>
      </c>
      <c r="D25" s="13">
        <v>100.0</v>
      </c>
      <c r="E25" s="13">
        <v>100.0</v>
      </c>
      <c r="F25" s="13">
        <v>100.0</v>
      </c>
      <c r="G25" s="13">
        <v>100.0</v>
      </c>
      <c r="H25" s="13">
        <v>100.0</v>
      </c>
      <c r="I25" s="13">
        <v>100.0</v>
      </c>
      <c r="J25" s="13">
        <v>100.0</v>
      </c>
      <c r="K25" s="13">
        <v>100.0</v>
      </c>
      <c r="L25" s="13">
        <v>100.0</v>
      </c>
      <c r="M25" s="13">
        <v>100.0</v>
      </c>
      <c r="N25" s="13">
        <v>100.0</v>
      </c>
      <c r="O25" s="13">
        <v>100.0</v>
      </c>
      <c r="P25" s="13">
        <v>100.0</v>
      </c>
      <c r="Q25" s="13">
        <v>100.0</v>
      </c>
      <c r="R25" s="13">
        <v>100.0</v>
      </c>
      <c r="S25" s="13">
        <v>100.0</v>
      </c>
      <c r="T25" s="13">
        <v>100.0</v>
      </c>
      <c r="U25" s="13">
        <v>100.0</v>
      </c>
      <c r="V25" s="13">
        <v>100.0</v>
      </c>
      <c r="W25" s="13">
        <v>100.0</v>
      </c>
      <c r="X25" s="13">
        <v>100.0</v>
      </c>
      <c r="Y25" s="13">
        <v>100.0</v>
      </c>
      <c r="Z25" s="13">
        <v>100.0</v>
      </c>
      <c r="AA25" s="13">
        <v>100.0</v>
      </c>
      <c r="AB25" s="13">
        <v>100.0</v>
      </c>
      <c r="AC25" s="13">
        <v>100.0</v>
      </c>
      <c r="AD25" s="13">
        <v>100.0</v>
      </c>
      <c r="AE25" s="13">
        <v>100.0</v>
      </c>
      <c r="AF25" s="15"/>
      <c r="AG25" s="16">
        <f t="shared" si="6"/>
        <v>3000</v>
      </c>
      <c r="AH25" s="16">
        <f t="shared" si="2"/>
        <v>100</v>
      </c>
      <c r="AI25" s="17">
        <f t="shared" si="3"/>
        <v>30</v>
      </c>
      <c r="AJ25" s="16">
        <f t="shared" si="4"/>
        <v>30</v>
      </c>
      <c r="AK25" s="18">
        <v>100.0</v>
      </c>
      <c r="AL25" s="16">
        <f t="shared" si="5"/>
        <v>0</v>
      </c>
    </row>
    <row r="26">
      <c r="A26" s="20" t="s">
        <v>117</v>
      </c>
      <c r="B26" s="13">
        <v>100.0</v>
      </c>
      <c r="C26" s="13">
        <v>100.0</v>
      </c>
      <c r="D26" s="13">
        <v>100.0</v>
      </c>
      <c r="E26" s="13">
        <v>100.0</v>
      </c>
      <c r="F26" s="13">
        <v>100.0</v>
      </c>
      <c r="G26" s="13">
        <v>100.0</v>
      </c>
      <c r="H26" s="13">
        <v>100.0</v>
      </c>
      <c r="I26" s="13">
        <v>100.0</v>
      </c>
      <c r="J26" s="13">
        <v>100.0</v>
      </c>
      <c r="K26" s="13">
        <v>100.0</v>
      </c>
      <c r="L26" s="13">
        <v>100.0</v>
      </c>
      <c r="M26" s="13">
        <v>100.0</v>
      </c>
      <c r="N26" s="13">
        <v>100.0</v>
      </c>
      <c r="O26" s="13">
        <v>100.0</v>
      </c>
      <c r="P26" s="13">
        <v>100.0</v>
      </c>
      <c r="Q26" s="15"/>
      <c r="R26" s="15"/>
      <c r="S26" s="13">
        <v>100.0</v>
      </c>
      <c r="T26" s="13">
        <v>100.0</v>
      </c>
      <c r="U26" s="13">
        <v>100.0</v>
      </c>
      <c r="V26" s="13">
        <v>100.0</v>
      </c>
      <c r="W26" s="13">
        <v>100.0</v>
      </c>
      <c r="X26" s="13">
        <v>100.0</v>
      </c>
      <c r="Y26" s="13">
        <v>100.0</v>
      </c>
      <c r="Z26" s="13">
        <v>100.0</v>
      </c>
      <c r="AA26" s="13">
        <v>100.0</v>
      </c>
      <c r="AB26" s="13">
        <v>100.0</v>
      </c>
      <c r="AC26" s="13">
        <v>100.0</v>
      </c>
      <c r="AD26" s="13">
        <v>100.0</v>
      </c>
      <c r="AE26" s="13">
        <v>100.0</v>
      </c>
      <c r="AF26" s="15"/>
      <c r="AG26" s="16">
        <f t="shared" si="6"/>
        <v>2800</v>
      </c>
      <c r="AH26" s="16">
        <f t="shared" si="2"/>
        <v>93.33333333</v>
      </c>
      <c r="AI26" s="17">
        <f t="shared" si="3"/>
        <v>30</v>
      </c>
      <c r="AJ26" s="16">
        <f t="shared" si="4"/>
        <v>28</v>
      </c>
      <c r="AK26" s="18">
        <v>100.0</v>
      </c>
      <c r="AL26" s="16">
        <f t="shared" si="5"/>
        <v>-200</v>
      </c>
    </row>
    <row r="27">
      <c r="A27" s="20" t="s">
        <v>118</v>
      </c>
      <c r="B27" s="13">
        <v>100.0</v>
      </c>
      <c r="C27" s="13">
        <v>100.0</v>
      </c>
      <c r="D27" s="13">
        <v>50.0</v>
      </c>
      <c r="E27" s="13">
        <v>100.0</v>
      </c>
      <c r="F27" s="13">
        <v>100.0</v>
      </c>
      <c r="G27" s="13">
        <v>100.0</v>
      </c>
      <c r="H27" s="15"/>
      <c r="I27" s="13">
        <v>100.0</v>
      </c>
      <c r="J27" s="13"/>
      <c r="K27" s="13">
        <v>100.0</v>
      </c>
      <c r="L27" s="13">
        <v>100.0</v>
      </c>
      <c r="M27" s="13"/>
      <c r="N27" s="15"/>
      <c r="O27" s="15"/>
      <c r="P27" s="15"/>
      <c r="Q27" s="15"/>
      <c r="R27" s="15"/>
      <c r="S27" s="13">
        <v>100.0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6">
        <f t="shared" si="6"/>
        <v>950</v>
      </c>
      <c r="AH27" s="16">
        <f t="shared" si="2"/>
        <v>31.66666667</v>
      </c>
      <c r="AI27" s="17">
        <f t="shared" si="3"/>
        <v>30</v>
      </c>
      <c r="AJ27" s="16">
        <f t="shared" si="4"/>
        <v>10</v>
      </c>
      <c r="AK27" s="18">
        <v>100.0</v>
      </c>
      <c r="AL27" s="16">
        <f t="shared" si="5"/>
        <v>-2050</v>
      </c>
    </row>
    <row r="28">
      <c r="A28" s="20" t="s">
        <v>119</v>
      </c>
      <c r="B28" s="13">
        <v>0.0</v>
      </c>
      <c r="C28" s="13">
        <v>0.0</v>
      </c>
      <c r="D28" s="13">
        <v>80.0</v>
      </c>
      <c r="E28" s="13">
        <v>75.0</v>
      </c>
      <c r="F28" s="13">
        <v>80.0</v>
      </c>
      <c r="G28" s="13">
        <v>100.0</v>
      </c>
      <c r="H28" s="13">
        <v>50.0</v>
      </c>
      <c r="I28" s="13">
        <v>100.0</v>
      </c>
      <c r="J28" s="13">
        <v>80.0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6">
        <f t="shared" si="6"/>
        <v>565</v>
      </c>
      <c r="AH28" s="16">
        <f t="shared" si="2"/>
        <v>18.83333333</v>
      </c>
      <c r="AI28" s="17">
        <f t="shared" si="3"/>
        <v>30</v>
      </c>
      <c r="AJ28" s="16">
        <f t="shared" si="4"/>
        <v>7</v>
      </c>
      <c r="AK28" s="18">
        <v>100.0</v>
      </c>
      <c r="AL28" s="16">
        <f t="shared" si="5"/>
        <v>-2435</v>
      </c>
    </row>
    <row r="29">
      <c r="A29" s="20" t="s">
        <v>120</v>
      </c>
      <c r="B29" s="13" t="s">
        <v>53</v>
      </c>
      <c r="C29" s="13" t="s">
        <v>53</v>
      </c>
      <c r="D29" s="13">
        <v>50.0</v>
      </c>
      <c r="E29" s="13">
        <v>50.0</v>
      </c>
      <c r="F29" s="13">
        <v>75.0</v>
      </c>
      <c r="G29" s="13">
        <v>75.0</v>
      </c>
      <c r="H29" s="13">
        <v>50.0</v>
      </c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6">
        <f t="shared" si="6"/>
        <v>300</v>
      </c>
      <c r="AH29" s="16">
        <f t="shared" si="2"/>
        <v>10</v>
      </c>
      <c r="AI29" s="17">
        <f t="shared" si="3"/>
        <v>30</v>
      </c>
      <c r="AJ29" s="16">
        <f t="shared" si="4"/>
        <v>5</v>
      </c>
      <c r="AK29" s="18">
        <v>100.0</v>
      </c>
      <c r="AL29" s="16">
        <f t="shared" si="5"/>
        <v>-2700</v>
      </c>
    </row>
    <row r="30">
      <c r="A30" s="20" t="s">
        <v>121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6">
        <f t="shared" si="6"/>
        <v>0</v>
      </c>
      <c r="AH30" s="16">
        <f t="shared" si="2"/>
        <v>0</v>
      </c>
      <c r="AI30" s="17">
        <f t="shared" si="3"/>
        <v>30</v>
      </c>
      <c r="AJ30" s="16">
        <f t="shared" si="4"/>
        <v>0</v>
      </c>
      <c r="AK30" s="18">
        <v>100.0</v>
      </c>
      <c r="AL30" s="16">
        <f t="shared" si="5"/>
        <v>-3000</v>
      </c>
    </row>
    <row r="31">
      <c r="A31" s="20" t="s">
        <v>122</v>
      </c>
      <c r="B31" s="13" t="s">
        <v>53</v>
      </c>
      <c r="C31" s="13" t="s">
        <v>53</v>
      </c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6">
        <f t="shared" si="6"/>
        <v>0</v>
      </c>
      <c r="AH31" s="16">
        <f t="shared" si="2"/>
        <v>0</v>
      </c>
      <c r="AI31" s="17">
        <f t="shared" si="3"/>
        <v>30</v>
      </c>
      <c r="AJ31" s="16">
        <f t="shared" si="4"/>
        <v>0</v>
      </c>
      <c r="AK31" s="18">
        <v>100.0</v>
      </c>
      <c r="AL31" s="16">
        <f t="shared" si="5"/>
        <v>-3000</v>
      </c>
    </row>
    <row r="32">
      <c r="A32" s="20" t="s">
        <v>123</v>
      </c>
      <c r="B32" s="13" t="s">
        <v>53</v>
      </c>
      <c r="C32" s="13" t="s">
        <v>53</v>
      </c>
      <c r="D32" s="13">
        <v>5.0</v>
      </c>
      <c r="E32" s="13">
        <v>5.0</v>
      </c>
      <c r="F32" s="13">
        <v>5.0</v>
      </c>
      <c r="G32" s="13">
        <v>5.0</v>
      </c>
      <c r="H32" s="13">
        <v>5.0</v>
      </c>
      <c r="I32" s="13">
        <v>5.0</v>
      </c>
      <c r="J32" s="13">
        <v>5.0</v>
      </c>
      <c r="K32" s="13">
        <v>5.0</v>
      </c>
      <c r="L32" s="13">
        <v>5.0</v>
      </c>
      <c r="M32" s="13">
        <v>5.0</v>
      </c>
      <c r="N32" s="13">
        <v>5.0</v>
      </c>
      <c r="O32" s="13">
        <v>6.0</v>
      </c>
      <c r="P32" s="13">
        <v>6.0</v>
      </c>
      <c r="Q32" s="13">
        <v>6.0</v>
      </c>
      <c r="R32" s="13">
        <v>5.0</v>
      </c>
      <c r="S32" s="13" t="s">
        <v>53</v>
      </c>
      <c r="T32" s="13" t="s">
        <v>53</v>
      </c>
      <c r="U32" s="13">
        <v>5.0</v>
      </c>
      <c r="V32" s="13">
        <v>5.0</v>
      </c>
      <c r="W32" s="13">
        <v>5.0</v>
      </c>
      <c r="X32" s="13">
        <v>5.0</v>
      </c>
      <c r="Y32" s="13" t="s">
        <v>53</v>
      </c>
      <c r="Z32" s="13" t="s">
        <v>53</v>
      </c>
      <c r="AA32" s="13">
        <v>5.0</v>
      </c>
      <c r="AB32" s="13">
        <v>5.0</v>
      </c>
      <c r="AC32" s="13">
        <v>5.0</v>
      </c>
      <c r="AD32" s="13">
        <v>5.0</v>
      </c>
      <c r="AE32" s="13">
        <v>5.0</v>
      </c>
      <c r="AF32" s="15"/>
      <c r="AG32" s="16">
        <f t="shared" si="6"/>
        <v>123</v>
      </c>
      <c r="AH32" s="16">
        <f t="shared" si="2"/>
        <v>4.1</v>
      </c>
      <c r="AI32" s="17">
        <f t="shared" si="3"/>
        <v>30</v>
      </c>
      <c r="AJ32" s="16">
        <f t="shared" si="4"/>
        <v>24</v>
      </c>
      <c r="AK32" s="18">
        <v>5.0</v>
      </c>
      <c r="AL32" s="16">
        <f t="shared" si="5"/>
        <v>-27</v>
      </c>
    </row>
    <row r="33">
      <c r="A33" s="20" t="s">
        <v>124</v>
      </c>
      <c r="B33" s="13">
        <v>100.0</v>
      </c>
      <c r="C33" s="13">
        <v>100.0</v>
      </c>
      <c r="D33" s="13">
        <v>100.0</v>
      </c>
      <c r="E33" s="13">
        <v>100.0</v>
      </c>
      <c r="F33" s="13">
        <v>100.0</v>
      </c>
      <c r="G33" s="13">
        <v>100.0</v>
      </c>
      <c r="H33" s="13">
        <v>100.0</v>
      </c>
      <c r="I33" s="13">
        <v>100.0</v>
      </c>
      <c r="J33" s="13">
        <v>100.0</v>
      </c>
      <c r="K33" s="13">
        <v>100.0</v>
      </c>
      <c r="L33" s="13">
        <v>60.0</v>
      </c>
      <c r="M33" s="13">
        <v>140.0</v>
      </c>
      <c r="N33" s="13">
        <v>100.0</v>
      </c>
      <c r="O33" s="13">
        <v>100.0</v>
      </c>
      <c r="P33" s="13">
        <v>100.0</v>
      </c>
      <c r="Q33" s="13">
        <v>100.0</v>
      </c>
      <c r="R33" s="13">
        <v>100.0</v>
      </c>
      <c r="S33" s="13">
        <v>100.0</v>
      </c>
      <c r="T33" s="13">
        <v>100.0</v>
      </c>
      <c r="U33" s="13">
        <v>100.0</v>
      </c>
      <c r="V33" s="13">
        <v>100.0</v>
      </c>
      <c r="W33" s="13">
        <v>100.0</v>
      </c>
      <c r="X33" s="13">
        <v>100.0</v>
      </c>
      <c r="Y33" s="13">
        <v>100.0</v>
      </c>
      <c r="Z33" s="13">
        <v>100.0</v>
      </c>
      <c r="AA33" s="13">
        <v>100.0</v>
      </c>
      <c r="AB33" s="13">
        <v>100.0</v>
      </c>
      <c r="AC33" s="13">
        <v>100.0</v>
      </c>
      <c r="AD33" s="13">
        <v>100.0</v>
      </c>
      <c r="AE33" s="13">
        <v>100.0</v>
      </c>
      <c r="AF33" s="15"/>
      <c r="AG33" s="16">
        <f t="shared" si="6"/>
        <v>3000</v>
      </c>
      <c r="AH33" s="16">
        <f t="shared" si="2"/>
        <v>100</v>
      </c>
      <c r="AI33" s="17">
        <f t="shared" si="3"/>
        <v>30</v>
      </c>
      <c r="AJ33" s="16">
        <f t="shared" si="4"/>
        <v>30</v>
      </c>
      <c r="AK33" s="18">
        <v>100.0</v>
      </c>
      <c r="AL33" s="16">
        <f t="shared" si="5"/>
        <v>0</v>
      </c>
    </row>
    <row r="34">
      <c r="A34" s="20" t="s">
        <v>125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6">
        <f t="shared" si="6"/>
        <v>0</v>
      </c>
      <c r="AH34" s="16">
        <f t="shared" si="2"/>
        <v>0</v>
      </c>
      <c r="AI34" s="17">
        <f t="shared" si="3"/>
        <v>30</v>
      </c>
      <c r="AJ34" s="16">
        <f t="shared" si="4"/>
        <v>0</v>
      </c>
      <c r="AK34" s="18">
        <v>100.0</v>
      </c>
      <c r="AL34" s="16">
        <f t="shared" si="5"/>
        <v>-3000</v>
      </c>
    </row>
    <row r="35">
      <c r="A35" s="20" t="s">
        <v>126</v>
      </c>
      <c r="B35" s="13">
        <v>50.0</v>
      </c>
      <c r="C35" s="13">
        <v>58.0</v>
      </c>
      <c r="D35" s="13">
        <v>50.0</v>
      </c>
      <c r="E35" s="13">
        <v>50.0</v>
      </c>
      <c r="F35" s="13">
        <v>50.0</v>
      </c>
      <c r="G35" s="13">
        <v>50.0</v>
      </c>
      <c r="H35" s="13">
        <v>50.0</v>
      </c>
      <c r="I35" s="13">
        <v>50.0</v>
      </c>
      <c r="J35" s="13">
        <v>50.0</v>
      </c>
      <c r="K35" s="13">
        <v>50.0</v>
      </c>
      <c r="L35" s="13">
        <v>50.0</v>
      </c>
      <c r="M35" s="13">
        <v>50.0</v>
      </c>
      <c r="N35" s="13">
        <v>50.0</v>
      </c>
      <c r="O35" s="13">
        <v>65.0</v>
      </c>
      <c r="P35" s="13">
        <v>50.0</v>
      </c>
      <c r="Q35" s="13">
        <v>50.0</v>
      </c>
      <c r="R35" s="13">
        <v>50.0</v>
      </c>
      <c r="S35" s="13">
        <v>50.0</v>
      </c>
      <c r="T35" s="13">
        <v>50.0</v>
      </c>
      <c r="U35" s="13">
        <v>50.0</v>
      </c>
      <c r="V35" s="13">
        <v>50.0</v>
      </c>
      <c r="W35" s="13">
        <v>50.0</v>
      </c>
      <c r="X35" s="13">
        <v>50.0</v>
      </c>
      <c r="Y35" s="13">
        <v>50.0</v>
      </c>
      <c r="Z35" s="13">
        <v>50.0</v>
      </c>
      <c r="AA35" s="13" t="s">
        <v>53</v>
      </c>
      <c r="AB35" s="13" t="s">
        <v>53</v>
      </c>
      <c r="AC35" s="13">
        <v>50.0</v>
      </c>
      <c r="AD35" s="13">
        <v>50.0</v>
      </c>
      <c r="AE35" s="13">
        <v>60.0</v>
      </c>
      <c r="AF35" s="15"/>
      <c r="AG35" s="16">
        <f t="shared" si="6"/>
        <v>1433</v>
      </c>
      <c r="AH35" s="16">
        <f t="shared" si="2"/>
        <v>47.76666667</v>
      </c>
      <c r="AI35" s="17">
        <f t="shared" si="3"/>
        <v>30</v>
      </c>
      <c r="AJ35" s="16">
        <f t="shared" si="4"/>
        <v>28</v>
      </c>
      <c r="AK35" s="18">
        <v>100.0</v>
      </c>
      <c r="AL35" s="16">
        <f t="shared" si="5"/>
        <v>-1567</v>
      </c>
    </row>
    <row r="36">
      <c r="A36" s="20" t="s">
        <v>127</v>
      </c>
      <c r="B36" s="13">
        <v>50.0</v>
      </c>
      <c r="C36" s="13">
        <v>1.0</v>
      </c>
      <c r="D36" s="13">
        <v>100.0</v>
      </c>
      <c r="E36" s="13">
        <v>125.0</v>
      </c>
      <c r="F36" s="13">
        <v>110.0</v>
      </c>
      <c r="G36" s="13">
        <v>120.0</v>
      </c>
      <c r="H36" s="13">
        <v>100.0</v>
      </c>
      <c r="I36" s="13">
        <v>120.0</v>
      </c>
      <c r="J36" s="13">
        <v>120.0</v>
      </c>
      <c r="K36" s="13">
        <v>100.0</v>
      </c>
      <c r="L36" s="13">
        <v>115.0</v>
      </c>
      <c r="M36" s="13">
        <v>30.0</v>
      </c>
      <c r="N36" s="13">
        <v>130.0</v>
      </c>
      <c r="O36" s="13">
        <v>105.0</v>
      </c>
      <c r="P36" s="13">
        <v>115.0</v>
      </c>
      <c r="Q36" s="13">
        <v>115.0</v>
      </c>
      <c r="R36" s="13">
        <v>120.0</v>
      </c>
      <c r="S36" s="13">
        <v>100.0</v>
      </c>
      <c r="T36" s="13">
        <v>100.0</v>
      </c>
      <c r="U36" s="13">
        <v>110.0</v>
      </c>
      <c r="V36" s="13">
        <v>114.0</v>
      </c>
      <c r="W36" s="13">
        <v>10.0</v>
      </c>
      <c r="X36" s="13">
        <v>110.0</v>
      </c>
      <c r="Y36" s="13">
        <v>50.0</v>
      </c>
      <c r="Z36" s="13">
        <v>100.0</v>
      </c>
      <c r="AA36" s="13">
        <v>30.0</v>
      </c>
      <c r="AB36" s="13" t="s">
        <v>128</v>
      </c>
      <c r="AC36" s="15"/>
      <c r="AD36" s="15"/>
      <c r="AE36" s="15"/>
      <c r="AF36" s="15"/>
      <c r="AG36" s="16">
        <f t="shared" si="6"/>
        <v>2400</v>
      </c>
      <c r="AH36" s="16">
        <f t="shared" si="2"/>
        <v>80</v>
      </c>
      <c r="AI36" s="17">
        <f t="shared" si="3"/>
        <v>30</v>
      </c>
      <c r="AJ36" s="16">
        <f t="shared" si="4"/>
        <v>26</v>
      </c>
      <c r="AK36" s="18">
        <v>100.0</v>
      </c>
      <c r="AL36" s="16">
        <f t="shared" si="5"/>
        <v>-600</v>
      </c>
    </row>
    <row r="37">
      <c r="A37" s="20" t="s">
        <v>129</v>
      </c>
      <c r="B37" s="15"/>
      <c r="C37" s="15"/>
      <c r="D37" s="13" t="s">
        <v>130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6">
        <f t="shared" si="6"/>
        <v>0</v>
      </c>
      <c r="AH37" s="16">
        <f t="shared" si="2"/>
        <v>0</v>
      </c>
      <c r="AI37" s="17">
        <f t="shared" si="3"/>
        <v>30</v>
      </c>
      <c r="AJ37" s="16">
        <f t="shared" si="4"/>
        <v>0</v>
      </c>
      <c r="AK37" s="18">
        <v>100.0</v>
      </c>
      <c r="AL37" s="16">
        <f t="shared" si="5"/>
        <v>-3000</v>
      </c>
    </row>
    <row r="38">
      <c r="A38" s="20" t="s">
        <v>77</v>
      </c>
      <c r="B38" s="15"/>
      <c r="C38" s="15"/>
      <c r="D38" s="13">
        <v>100.0</v>
      </c>
      <c r="E38" s="13">
        <v>100.0</v>
      </c>
      <c r="F38" s="13">
        <v>100.0</v>
      </c>
      <c r="G38" s="13">
        <v>100.0</v>
      </c>
      <c r="H38" s="13">
        <v>107.0</v>
      </c>
      <c r="I38" s="13">
        <v>155.0</v>
      </c>
      <c r="J38" s="13">
        <v>110.0</v>
      </c>
      <c r="K38" s="13">
        <v>135.0</v>
      </c>
      <c r="L38" s="13">
        <v>100.0</v>
      </c>
      <c r="M38" s="13">
        <v>120.0</v>
      </c>
      <c r="N38" s="13">
        <v>100.0</v>
      </c>
      <c r="O38" s="13">
        <v>310.0</v>
      </c>
      <c r="P38" s="13">
        <v>200.0</v>
      </c>
      <c r="Q38" s="13">
        <v>250.0</v>
      </c>
      <c r="R38" s="13">
        <v>200.0</v>
      </c>
      <c r="S38" s="13">
        <v>200.0</v>
      </c>
      <c r="T38" s="13">
        <v>100.0</v>
      </c>
      <c r="U38" s="13">
        <v>100.0</v>
      </c>
      <c r="V38" s="13">
        <v>100.0</v>
      </c>
      <c r="W38" s="13">
        <v>100.0</v>
      </c>
      <c r="X38" s="21">
        <v>200.0</v>
      </c>
      <c r="Y38" s="13">
        <v>101.0</v>
      </c>
      <c r="Z38" s="13">
        <v>102.0</v>
      </c>
      <c r="AA38" s="13">
        <v>233.0</v>
      </c>
      <c r="AB38" s="13">
        <v>250.0</v>
      </c>
      <c r="AC38" s="13">
        <v>150.0</v>
      </c>
      <c r="AD38" s="13">
        <v>501.0</v>
      </c>
      <c r="AE38" s="13">
        <v>1001.0</v>
      </c>
      <c r="AF38" s="15"/>
      <c r="AG38" s="16">
        <f t="shared" si="6"/>
        <v>5325</v>
      </c>
      <c r="AH38" s="16">
        <f t="shared" si="2"/>
        <v>177.5</v>
      </c>
      <c r="AI38" s="17">
        <f t="shared" si="3"/>
        <v>30</v>
      </c>
      <c r="AJ38" s="16">
        <f t="shared" si="4"/>
        <v>28</v>
      </c>
      <c r="AK38" s="18">
        <v>100.0</v>
      </c>
      <c r="AL38" s="16">
        <f t="shared" si="5"/>
        <v>2325</v>
      </c>
    </row>
    <row r="39">
      <c r="A39" s="20" t="s">
        <v>131</v>
      </c>
      <c r="B39" s="13">
        <v>100.0</v>
      </c>
      <c r="C39" s="13">
        <v>100.0</v>
      </c>
      <c r="D39" s="13">
        <v>100.0</v>
      </c>
      <c r="E39" s="13">
        <v>100.0</v>
      </c>
      <c r="F39" s="13">
        <v>100.0</v>
      </c>
      <c r="G39" s="13">
        <v>100.0</v>
      </c>
      <c r="H39" s="13">
        <v>100.0</v>
      </c>
      <c r="I39" s="13">
        <v>100.0</v>
      </c>
      <c r="J39" s="13">
        <v>100.0</v>
      </c>
      <c r="K39" s="13">
        <v>100.0</v>
      </c>
      <c r="L39" s="13">
        <v>100.0</v>
      </c>
      <c r="M39" s="13">
        <v>100.0</v>
      </c>
      <c r="N39" s="13">
        <v>100.0</v>
      </c>
      <c r="O39" s="13">
        <v>100.0</v>
      </c>
      <c r="P39" s="13">
        <v>100.0</v>
      </c>
      <c r="Q39" s="13">
        <v>100.0</v>
      </c>
      <c r="R39" s="13">
        <v>100.0</v>
      </c>
      <c r="S39" s="13">
        <v>100.0</v>
      </c>
      <c r="T39" s="13">
        <v>100.0</v>
      </c>
      <c r="U39" s="13">
        <v>100.0</v>
      </c>
      <c r="V39" s="13">
        <v>150.0</v>
      </c>
      <c r="W39" s="13">
        <v>150.0</v>
      </c>
      <c r="X39" s="13">
        <v>150.0</v>
      </c>
      <c r="Y39" s="13">
        <v>150.0</v>
      </c>
      <c r="Z39" s="13">
        <v>100.0</v>
      </c>
      <c r="AA39" s="13">
        <v>250.0</v>
      </c>
      <c r="AB39" s="13">
        <v>100.0</v>
      </c>
      <c r="AC39" s="13">
        <v>100.0</v>
      </c>
      <c r="AD39" s="13">
        <v>100.0</v>
      </c>
      <c r="AE39" s="13">
        <v>400.0</v>
      </c>
      <c r="AF39" s="15"/>
      <c r="AG39" s="16">
        <f t="shared" si="6"/>
        <v>3650</v>
      </c>
      <c r="AH39" s="16">
        <f t="shared" si="2"/>
        <v>121.6666667</v>
      </c>
      <c r="AI39" s="17">
        <f t="shared" si="3"/>
        <v>30</v>
      </c>
      <c r="AJ39" s="16">
        <f t="shared" si="4"/>
        <v>30</v>
      </c>
      <c r="AK39" s="18">
        <v>100.0</v>
      </c>
      <c r="AL39" s="16">
        <f t="shared" si="5"/>
        <v>650</v>
      </c>
    </row>
    <row r="40">
      <c r="A40" s="20" t="s">
        <v>132</v>
      </c>
      <c r="B40" s="15"/>
      <c r="C40" s="15"/>
      <c r="D40" s="15"/>
      <c r="E40" s="13">
        <v>30.0</v>
      </c>
      <c r="F40" s="13">
        <v>20.0</v>
      </c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6">
        <f t="shared" si="6"/>
        <v>50</v>
      </c>
      <c r="AH40" s="16">
        <f t="shared" si="2"/>
        <v>1.666666667</v>
      </c>
      <c r="AI40" s="17">
        <f t="shared" si="3"/>
        <v>30</v>
      </c>
      <c r="AJ40" s="16">
        <f t="shared" si="4"/>
        <v>2</v>
      </c>
      <c r="AK40" s="18">
        <v>100.0</v>
      </c>
      <c r="AL40" s="16">
        <f t="shared" si="5"/>
        <v>-2950</v>
      </c>
    </row>
    <row r="41">
      <c r="A41" s="20" t="s">
        <v>133</v>
      </c>
      <c r="B41" s="13">
        <v>40.0</v>
      </c>
      <c r="C41" s="13">
        <v>40.0</v>
      </c>
      <c r="D41" s="13">
        <v>40.0</v>
      </c>
      <c r="E41" s="13">
        <v>66.0</v>
      </c>
      <c r="F41" s="13">
        <v>115.0</v>
      </c>
      <c r="G41" s="13">
        <v>110.0</v>
      </c>
      <c r="H41" s="13">
        <v>115.0</v>
      </c>
      <c r="I41" s="13">
        <v>110.0</v>
      </c>
      <c r="J41" s="13">
        <v>115.0</v>
      </c>
      <c r="K41" s="13">
        <v>110.0</v>
      </c>
      <c r="L41" s="13">
        <v>35.0</v>
      </c>
      <c r="M41" s="13">
        <v>140.0</v>
      </c>
      <c r="N41" s="13">
        <v>170.0</v>
      </c>
      <c r="O41" s="13">
        <v>0.0</v>
      </c>
      <c r="P41" s="13">
        <v>148.0</v>
      </c>
      <c r="Q41" s="13">
        <v>100.0</v>
      </c>
      <c r="R41" s="13">
        <v>205.0</v>
      </c>
      <c r="S41" s="13">
        <v>165.0</v>
      </c>
      <c r="T41" s="13">
        <v>105.0</v>
      </c>
      <c r="U41" s="13">
        <v>35.0</v>
      </c>
      <c r="V41" s="14" t="s">
        <v>134</v>
      </c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6">
        <f t="shared" si="6"/>
        <v>1964</v>
      </c>
      <c r="AH41" s="16">
        <f t="shared" si="2"/>
        <v>65.46666667</v>
      </c>
      <c r="AI41" s="17">
        <f t="shared" si="3"/>
        <v>30</v>
      </c>
      <c r="AJ41" s="16">
        <f t="shared" si="4"/>
        <v>19</v>
      </c>
      <c r="AK41" s="18">
        <v>100.0</v>
      </c>
      <c r="AL41" s="16">
        <f t="shared" si="5"/>
        <v>-1036</v>
      </c>
    </row>
    <row r="42">
      <c r="A42" s="20" t="s">
        <v>135</v>
      </c>
      <c r="B42" s="6" t="s">
        <v>53</v>
      </c>
      <c r="C42" s="6" t="s">
        <v>53</v>
      </c>
      <c r="D42" s="13">
        <v>60.0</v>
      </c>
      <c r="E42" s="13">
        <v>60.0</v>
      </c>
      <c r="F42" s="13">
        <v>100.0</v>
      </c>
      <c r="G42" s="13">
        <v>80.0</v>
      </c>
      <c r="H42" s="13">
        <v>80.0</v>
      </c>
      <c r="I42" s="13">
        <v>80.0</v>
      </c>
      <c r="J42" s="13" t="s">
        <v>53</v>
      </c>
      <c r="K42" s="13">
        <v>100.0</v>
      </c>
      <c r="L42" s="13">
        <v>90.0</v>
      </c>
      <c r="M42" s="13">
        <v>90.0</v>
      </c>
      <c r="N42" s="13">
        <v>90.0</v>
      </c>
      <c r="O42" s="13" t="s">
        <v>53</v>
      </c>
      <c r="P42" s="13">
        <v>100.0</v>
      </c>
      <c r="Q42" s="13">
        <v>80.0</v>
      </c>
      <c r="R42" s="13">
        <v>125.0</v>
      </c>
      <c r="S42" s="13">
        <v>100.0</v>
      </c>
      <c r="T42" s="13">
        <v>100.0</v>
      </c>
      <c r="U42" s="13" t="s">
        <v>53</v>
      </c>
      <c r="V42" s="13">
        <v>100.0</v>
      </c>
      <c r="W42" s="13" t="s">
        <v>53</v>
      </c>
      <c r="X42" s="13" t="s">
        <v>53</v>
      </c>
      <c r="Y42" s="13">
        <v>100.0</v>
      </c>
      <c r="Z42" s="13">
        <v>100.0</v>
      </c>
      <c r="AA42" s="13">
        <v>100.0</v>
      </c>
      <c r="AB42" s="13" t="s">
        <v>53</v>
      </c>
      <c r="AC42" s="13">
        <v>100.0</v>
      </c>
      <c r="AD42" s="13" t="s">
        <v>53</v>
      </c>
      <c r="AE42" s="13" t="s">
        <v>53</v>
      </c>
      <c r="AF42" s="15"/>
      <c r="AG42" s="16">
        <f>SUM(D42:AE42)</f>
        <v>1835</v>
      </c>
      <c r="AH42" s="16">
        <f t="shared" si="2"/>
        <v>61.16666667</v>
      </c>
      <c r="AI42" s="17">
        <f t="shared" si="3"/>
        <v>30</v>
      </c>
      <c r="AJ42" s="16">
        <f t="shared" si="4"/>
        <v>20</v>
      </c>
      <c r="AK42" s="18">
        <v>100.0</v>
      </c>
      <c r="AL42" s="16">
        <f t="shared" si="5"/>
        <v>-1165</v>
      </c>
    </row>
    <row r="43">
      <c r="A43" s="20" t="s">
        <v>136</v>
      </c>
      <c r="B43" s="13">
        <v>100.0</v>
      </c>
      <c r="C43" s="13">
        <v>100.0</v>
      </c>
      <c r="D43" s="13">
        <v>146.0</v>
      </c>
      <c r="E43" s="13">
        <v>100.0</v>
      </c>
      <c r="F43" s="13">
        <v>100.0</v>
      </c>
      <c r="G43" s="13">
        <v>125.0</v>
      </c>
      <c r="H43" s="13">
        <v>100.0</v>
      </c>
      <c r="I43" s="13">
        <v>100.0</v>
      </c>
      <c r="J43" s="13">
        <v>200.0</v>
      </c>
      <c r="K43" s="13">
        <v>100.0</v>
      </c>
      <c r="L43" s="13">
        <v>100.0</v>
      </c>
      <c r="M43" s="13">
        <v>100.0</v>
      </c>
      <c r="N43" s="13">
        <v>150.0</v>
      </c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6">
        <f t="shared" ref="AG43:AG62" si="7">SUM(B43:AE43)</f>
        <v>1521</v>
      </c>
      <c r="AH43" s="16">
        <f t="shared" si="2"/>
        <v>50.7</v>
      </c>
      <c r="AI43" s="17">
        <f t="shared" si="3"/>
        <v>30</v>
      </c>
      <c r="AJ43" s="16">
        <f t="shared" si="4"/>
        <v>13</v>
      </c>
      <c r="AK43" s="18">
        <v>100.0</v>
      </c>
      <c r="AL43" s="16">
        <f t="shared" si="5"/>
        <v>-1479</v>
      </c>
    </row>
    <row r="44">
      <c r="A44" s="20" t="s">
        <v>137</v>
      </c>
      <c r="B44" s="15"/>
      <c r="C44" s="15"/>
      <c r="D44" s="15"/>
      <c r="E44" s="15">
        <f>20</f>
        <v>20</v>
      </c>
      <c r="F44" s="13">
        <v>100.0</v>
      </c>
      <c r="G44" s="13">
        <v>80.0</v>
      </c>
      <c r="H44" s="13">
        <v>120.0</v>
      </c>
      <c r="I44" s="15"/>
      <c r="J44" s="13">
        <v>100.0</v>
      </c>
      <c r="K44" s="13">
        <v>80.0</v>
      </c>
      <c r="L44" s="13">
        <v>100.0</v>
      </c>
      <c r="M44" s="13">
        <v>100.0</v>
      </c>
      <c r="N44" s="13">
        <v>60.0</v>
      </c>
      <c r="O44" s="15"/>
      <c r="P44" s="13">
        <v>40.0</v>
      </c>
      <c r="Q44" s="13">
        <v>100.0</v>
      </c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6">
        <f t="shared" si="7"/>
        <v>900</v>
      </c>
      <c r="AH44" s="16">
        <f t="shared" si="2"/>
        <v>30</v>
      </c>
      <c r="AI44" s="17">
        <f t="shared" si="3"/>
        <v>30</v>
      </c>
      <c r="AJ44" s="16">
        <f t="shared" si="4"/>
        <v>11</v>
      </c>
      <c r="AK44" s="18">
        <v>100.0</v>
      </c>
      <c r="AL44" s="16">
        <f t="shared" si="5"/>
        <v>-2100</v>
      </c>
    </row>
    <row r="45">
      <c r="A45" s="20" t="s">
        <v>138</v>
      </c>
      <c r="B45" s="15"/>
      <c r="C45" s="15"/>
      <c r="D45" s="15"/>
      <c r="E45" s="13">
        <v>25.0</v>
      </c>
      <c r="F45" s="15"/>
      <c r="G45" s="13">
        <v>6.0</v>
      </c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6">
        <f t="shared" si="7"/>
        <v>31</v>
      </c>
      <c r="AH45" s="16">
        <f t="shared" si="2"/>
        <v>1.033333333</v>
      </c>
      <c r="AI45" s="17">
        <f t="shared" si="3"/>
        <v>30</v>
      </c>
      <c r="AJ45" s="16">
        <f t="shared" si="4"/>
        <v>2</v>
      </c>
      <c r="AK45" s="18">
        <v>100.0</v>
      </c>
      <c r="AL45" s="16">
        <f t="shared" si="5"/>
        <v>-2969</v>
      </c>
    </row>
    <row r="46">
      <c r="A46" s="20" t="s">
        <v>93</v>
      </c>
      <c r="B46" s="13">
        <v>100.0</v>
      </c>
      <c r="C46" s="13">
        <v>200.0</v>
      </c>
      <c r="D46" s="13">
        <v>130.0</v>
      </c>
      <c r="E46" s="13">
        <v>200.0</v>
      </c>
      <c r="F46" s="13">
        <v>70.0</v>
      </c>
      <c r="G46" s="13">
        <v>0.0</v>
      </c>
      <c r="H46" s="13">
        <v>120.0</v>
      </c>
      <c r="I46" s="13" t="s">
        <v>53</v>
      </c>
      <c r="J46" s="13">
        <v>220.0</v>
      </c>
      <c r="K46" s="13">
        <v>0.0</v>
      </c>
      <c r="L46" s="13">
        <v>150.0</v>
      </c>
      <c r="M46" s="13">
        <v>110.0</v>
      </c>
      <c r="N46" s="13">
        <v>0.0</v>
      </c>
      <c r="O46" s="13">
        <v>0.0</v>
      </c>
      <c r="P46" s="13">
        <v>0.0</v>
      </c>
      <c r="Q46" s="13">
        <v>500.0</v>
      </c>
      <c r="R46" s="13">
        <v>200.0</v>
      </c>
      <c r="S46" s="13">
        <v>0.0</v>
      </c>
      <c r="T46" s="13">
        <v>100.0</v>
      </c>
      <c r="U46" s="13">
        <v>0.0</v>
      </c>
      <c r="V46" s="13">
        <v>160.0</v>
      </c>
      <c r="W46" s="13">
        <v>160.0</v>
      </c>
      <c r="X46" s="13">
        <v>120.0</v>
      </c>
      <c r="Y46" s="13">
        <v>200.0</v>
      </c>
      <c r="Z46" s="13">
        <v>0.0</v>
      </c>
      <c r="AA46" s="13">
        <v>20.0</v>
      </c>
      <c r="AB46" s="13">
        <v>0.0</v>
      </c>
      <c r="AC46" s="13">
        <v>110.0</v>
      </c>
      <c r="AD46" s="13">
        <v>170.0</v>
      </c>
      <c r="AE46" s="13">
        <v>160.0</v>
      </c>
      <c r="AF46" s="15"/>
      <c r="AG46" s="16">
        <f t="shared" si="7"/>
        <v>3200</v>
      </c>
      <c r="AH46" s="16">
        <f t="shared" si="2"/>
        <v>106.6666667</v>
      </c>
      <c r="AI46" s="17">
        <f t="shared" si="3"/>
        <v>30</v>
      </c>
      <c r="AJ46" s="16">
        <f t="shared" si="4"/>
        <v>20</v>
      </c>
      <c r="AK46" s="18">
        <v>100.0</v>
      </c>
      <c r="AL46" s="16">
        <f t="shared" si="5"/>
        <v>200</v>
      </c>
    </row>
    <row r="47">
      <c r="A47" s="20" t="s">
        <v>139</v>
      </c>
      <c r="B47" s="15"/>
      <c r="C47" s="13">
        <v>100.0</v>
      </c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6">
        <f t="shared" si="7"/>
        <v>100</v>
      </c>
      <c r="AH47" s="16">
        <f t="shared" si="2"/>
        <v>3.333333333</v>
      </c>
      <c r="AI47" s="17">
        <f t="shared" si="3"/>
        <v>30</v>
      </c>
      <c r="AJ47" s="16">
        <f t="shared" si="4"/>
        <v>1</v>
      </c>
      <c r="AK47" s="18">
        <v>100.0</v>
      </c>
      <c r="AL47" s="16">
        <f t="shared" si="5"/>
        <v>-2900</v>
      </c>
    </row>
    <row r="48">
      <c r="A48" s="20" t="s">
        <v>140</v>
      </c>
      <c r="B48" s="13">
        <v>0.0</v>
      </c>
      <c r="C48" s="13">
        <v>0.0</v>
      </c>
      <c r="D48" s="13">
        <v>0.0</v>
      </c>
      <c r="E48" s="13">
        <v>0.0</v>
      </c>
      <c r="F48" s="13">
        <v>0.0</v>
      </c>
      <c r="G48" s="13">
        <v>103.0</v>
      </c>
      <c r="H48" s="13">
        <v>100.0</v>
      </c>
      <c r="I48" s="13">
        <v>100.0</v>
      </c>
      <c r="J48" s="13">
        <v>100.0</v>
      </c>
      <c r="K48" s="13">
        <v>0.0</v>
      </c>
      <c r="L48" s="13">
        <v>160.0</v>
      </c>
      <c r="M48" s="13">
        <v>120.0</v>
      </c>
      <c r="N48" s="13">
        <v>120.0</v>
      </c>
      <c r="O48" s="13">
        <v>100.0</v>
      </c>
      <c r="P48" s="13">
        <v>100.0</v>
      </c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6">
        <f t="shared" si="7"/>
        <v>1003</v>
      </c>
      <c r="AH48" s="16">
        <f t="shared" si="2"/>
        <v>33.43333333</v>
      </c>
      <c r="AI48" s="17">
        <f t="shared" si="3"/>
        <v>30</v>
      </c>
      <c r="AJ48" s="16">
        <f t="shared" si="4"/>
        <v>9</v>
      </c>
      <c r="AK48" s="18">
        <v>100.0</v>
      </c>
      <c r="AL48" s="16">
        <f t="shared" si="5"/>
        <v>-1997</v>
      </c>
    </row>
    <row r="49">
      <c r="A49" s="20" t="s">
        <v>65</v>
      </c>
      <c r="B49" s="15"/>
      <c r="C49" s="15"/>
      <c r="D49" s="13">
        <v>50.0</v>
      </c>
      <c r="E49" s="13">
        <v>80.0</v>
      </c>
      <c r="F49" s="13">
        <v>100.0</v>
      </c>
      <c r="G49" s="13">
        <v>115.0</v>
      </c>
      <c r="H49" s="13">
        <v>125.0</v>
      </c>
      <c r="I49" s="13">
        <v>130.0</v>
      </c>
      <c r="J49" s="13">
        <v>100.0</v>
      </c>
      <c r="K49" s="13">
        <v>80.0</v>
      </c>
      <c r="L49" s="13">
        <v>110.0</v>
      </c>
      <c r="M49" s="13">
        <v>130.0</v>
      </c>
      <c r="N49" s="13">
        <v>110.0</v>
      </c>
      <c r="O49" s="13">
        <v>60.0</v>
      </c>
      <c r="P49" s="13">
        <v>120.0</v>
      </c>
      <c r="Q49" s="13">
        <v>130.0</v>
      </c>
      <c r="R49" s="13">
        <v>125.0</v>
      </c>
      <c r="S49" s="13">
        <v>175.0</v>
      </c>
      <c r="T49" s="13">
        <v>125.0</v>
      </c>
      <c r="U49" s="13">
        <v>125.0</v>
      </c>
      <c r="V49" s="13">
        <v>100.0</v>
      </c>
      <c r="W49" s="13">
        <v>100.0</v>
      </c>
      <c r="X49" s="13">
        <v>125.0</v>
      </c>
      <c r="Y49" s="13">
        <v>125.0</v>
      </c>
      <c r="Z49" s="13">
        <v>125.0</v>
      </c>
      <c r="AA49" s="13" t="s">
        <v>53</v>
      </c>
      <c r="AB49" s="13" t="s">
        <v>53</v>
      </c>
      <c r="AC49" s="13">
        <v>90.0</v>
      </c>
      <c r="AD49" s="13">
        <v>30.0</v>
      </c>
      <c r="AE49" s="13">
        <v>100.0</v>
      </c>
      <c r="AF49" s="15"/>
      <c r="AG49" s="16">
        <f t="shared" si="7"/>
        <v>2785</v>
      </c>
      <c r="AH49" s="16">
        <f t="shared" si="2"/>
        <v>92.83333333</v>
      </c>
      <c r="AI49" s="17">
        <f t="shared" si="3"/>
        <v>30</v>
      </c>
      <c r="AJ49" s="16">
        <f t="shared" si="4"/>
        <v>26</v>
      </c>
      <c r="AK49" s="18">
        <v>100.0</v>
      </c>
      <c r="AL49" s="16">
        <f t="shared" si="5"/>
        <v>-215</v>
      </c>
    </row>
    <row r="50">
      <c r="A50" s="20" t="s">
        <v>141</v>
      </c>
      <c r="B50" s="13">
        <v>0.0</v>
      </c>
      <c r="C50" s="13">
        <v>25.0</v>
      </c>
      <c r="D50" s="13">
        <v>100.0</v>
      </c>
      <c r="E50" s="13">
        <v>80.0</v>
      </c>
      <c r="F50" s="13">
        <v>60.0</v>
      </c>
      <c r="G50" s="13">
        <v>20.0</v>
      </c>
      <c r="H50" s="13">
        <v>100.0</v>
      </c>
      <c r="I50" s="13">
        <v>100.0</v>
      </c>
      <c r="J50" s="13">
        <v>125.0</v>
      </c>
      <c r="K50" s="13">
        <v>115.0</v>
      </c>
      <c r="L50" s="13">
        <v>110.0</v>
      </c>
      <c r="M50" s="13">
        <v>100.0</v>
      </c>
      <c r="N50" s="13">
        <v>20.0</v>
      </c>
      <c r="O50" s="13">
        <v>200.0</v>
      </c>
      <c r="P50" s="13">
        <v>222.0</v>
      </c>
      <c r="Q50" s="13">
        <v>100.0</v>
      </c>
      <c r="R50" s="13">
        <v>125.0</v>
      </c>
      <c r="S50" s="13">
        <v>100.0</v>
      </c>
      <c r="T50" s="13">
        <v>100.0</v>
      </c>
      <c r="U50" s="13">
        <v>100.0</v>
      </c>
      <c r="V50" s="13">
        <v>150.0</v>
      </c>
      <c r="W50" s="13">
        <v>150.0</v>
      </c>
      <c r="X50" s="13">
        <v>100.0</v>
      </c>
      <c r="Y50" s="13">
        <v>100.0</v>
      </c>
      <c r="Z50" s="13">
        <v>100.0</v>
      </c>
      <c r="AA50" s="13">
        <v>100.0</v>
      </c>
      <c r="AB50" s="13">
        <v>100.0</v>
      </c>
      <c r="AC50" s="13">
        <v>150.0</v>
      </c>
      <c r="AD50" s="13">
        <v>150.0</v>
      </c>
      <c r="AE50" s="13">
        <v>200.0</v>
      </c>
      <c r="AF50" s="15"/>
      <c r="AG50" s="16">
        <f t="shared" si="7"/>
        <v>3202</v>
      </c>
      <c r="AH50" s="16">
        <f t="shared" si="2"/>
        <v>106.7333333</v>
      </c>
      <c r="AI50" s="17">
        <f t="shared" si="3"/>
        <v>30</v>
      </c>
      <c r="AJ50" s="16">
        <f t="shared" si="4"/>
        <v>29</v>
      </c>
      <c r="AK50" s="18">
        <v>100.0</v>
      </c>
      <c r="AL50" s="16">
        <f t="shared" si="5"/>
        <v>202</v>
      </c>
    </row>
    <row r="51">
      <c r="A51" s="20" t="s">
        <v>142</v>
      </c>
      <c r="B51" s="15"/>
      <c r="C51" s="15"/>
      <c r="D51" s="15"/>
      <c r="E51" s="15"/>
      <c r="F51" s="15"/>
      <c r="G51" s="15"/>
      <c r="H51" s="13">
        <v>20.0</v>
      </c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6">
        <f t="shared" si="7"/>
        <v>20</v>
      </c>
      <c r="AH51" s="16">
        <f t="shared" si="2"/>
        <v>0.6666666667</v>
      </c>
      <c r="AI51" s="17">
        <f t="shared" si="3"/>
        <v>30</v>
      </c>
      <c r="AJ51" s="16">
        <f t="shared" si="4"/>
        <v>1</v>
      </c>
      <c r="AK51" s="18">
        <v>100.0</v>
      </c>
      <c r="AL51" s="16">
        <f t="shared" si="5"/>
        <v>-2980</v>
      </c>
    </row>
    <row r="52">
      <c r="A52" s="20" t="s">
        <v>143</v>
      </c>
      <c r="B52" s="13"/>
      <c r="C52" s="13">
        <v>0.0</v>
      </c>
      <c r="D52" s="13"/>
      <c r="E52" s="13"/>
      <c r="F52" s="13"/>
      <c r="G52" s="13"/>
      <c r="H52" s="13">
        <v>40.0</v>
      </c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6">
        <f t="shared" si="7"/>
        <v>40</v>
      </c>
      <c r="AH52" s="16">
        <f t="shared" si="2"/>
        <v>1.333333333</v>
      </c>
      <c r="AI52" s="17">
        <f t="shared" si="3"/>
        <v>30</v>
      </c>
      <c r="AJ52" s="16">
        <f t="shared" si="4"/>
        <v>1</v>
      </c>
      <c r="AK52" s="18">
        <v>100.0</v>
      </c>
      <c r="AL52" s="16">
        <f t="shared" si="5"/>
        <v>-2960</v>
      </c>
    </row>
    <row r="53">
      <c r="A53" s="20" t="s">
        <v>144</v>
      </c>
      <c r="B53" s="13">
        <v>0.0</v>
      </c>
      <c r="C53" s="13">
        <v>50.0</v>
      </c>
      <c r="D53" s="13">
        <v>0.0</v>
      </c>
      <c r="E53" s="13">
        <v>100.0</v>
      </c>
      <c r="F53" s="13">
        <v>150.0</v>
      </c>
      <c r="G53" s="13">
        <v>100.0</v>
      </c>
      <c r="H53" s="13">
        <v>150.0</v>
      </c>
      <c r="I53" s="13">
        <v>150.0</v>
      </c>
      <c r="J53" s="13">
        <v>150.0</v>
      </c>
      <c r="K53" s="13">
        <v>100.0</v>
      </c>
      <c r="L53" s="13">
        <v>0.0</v>
      </c>
      <c r="M53" s="13">
        <v>0.0</v>
      </c>
      <c r="N53" s="13">
        <v>0.0</v>
      </c>
      <c r="O53" s="13">
        <v>0.0</v>
      </c>
      <c r="P53" s="13">
        <v>0.0</v>
      </c>
      <c r="Q53" s="13">
        <v>0.0</v>
      </c>
      <c r="R53" s="13">
        <v>150.0</v>
      </c>
      <c r="S53" s="13">
        <v>75.0</v>
      </c>
      <c r="T53" s="13">
        <v>125.0</v>
      </c>
      <c r="U53" s="13">
        <v>175.0</v>
      </c>
      <c r="V53" s="13">
        <v>175.0</v>
      </c>
      <c r="W53" s="13">
        <v>180.0</v>
      </c>
      <c r="X53" s="13">
        <v>180.0</v>
      </c>
      <c r="Y53" s="13">
        <v>180.0</v>
      </c>
      <c r="Z53" s="13">
        <v>180.0</v>
      </c>
      <c r="AA53" s="13">
        <v>0.0</v>
      </c>
      <c r="AB53" s="13">
        <v>90.0</v>
      </c>
      <c r="AC53" s="13">
        <v>180.0</v>
      </c>
      <c r="AD53" s="13">
        <v>180.0</v>
      </c>
      <c r="AE53" s="13">
        <v>180.0</v>
      </c>
      <c r="AF53" s="15"/>
      <c r="AG53" s="16">
        <f t="shared" si="7"/>
        <v>3000</v>
      </c>
      <c r="AH53" s="16">
        <f t="shared" si="2"/>
        <v>100</v>
      </c>
      <c r="AI53" s="17">
        <f t="shared" si="3"/>
        <v>30</v>
      </c>
      <c r="AJ53" s="16">
        <f t="shared" si="4"/>
        <v>21</v>
      </c>
      <c r="AK53" s="18">
        <v>100.0</v>
      </c>
      <c r="AL53" s="16">
        <f t="shared" si="5"/>
        <v>0</v>
      </c>
    </row>
    <row r="54">
      <c r="A54" s="20" t="s">
        <v>145</v>
      </c>
      <c r="B54" s="15"/>
      <c r="C54" s="15"/>
      <c r="D54" s="13">
        <v>100.0</v>
      </c>
      <c r="E54" s="15"/>
      <c r="F54" s="15"/>
      <c r="G54" s="13">
        <v>100.0</v>
      </c>
      <c r="H54" s="13">
        <v>100.0</v>
      </c>
      <c r="I54" s="13">
        <v>100.0</v>
      </c>
      <c r="J54" s="13">
        <v>100.0</v>
      </c>
      <c r="K54" s="13">
        <v>100.0</v>
      </c>
      <c r="L54" s="13">
        <v>100.0</v>
      </c>
      <c r="M54" s="13">
        <v>100.0</v>
      </c>
      <c r="N54" s="13">
        <v>100.0</v>
      </c>
      <c r="O54" s="13">
        <v>60.0</v>
      </c>
      <c r="P54" s="13">
        <v>100.0</v>
      </c>
      <c r="Q54" s="13">
        <v>100.0</v>
      </c>
      <c r="R54" s="15"/>
      <c r="S54" s="13">
        <v>100.0</v>
      </c>
      <c r="T54" s="13">
        <v>100.0</v>
      </c>
      <c r="U54" s="13">
        <v>100.0</v>
      </c>
      <c r="V54" s="13">
        <v>100.0</v>
      </c>
      <c r="W54" s="13">
        <v>100.0</v>
      </c>
      <c r="X54" s="13">
        <v>100.0</v>
      </c>
      <c r="Y54" s="13">
        <v>100.0</v>
      </c>
      <c r="Z54" s="15"/>
      <c r="AA54" s="15"/>
      <c r="AB54" s="15"/>
      <c r="AC54" s="15"/>
      <c r="AD54" s="15"/>
      <c r="AE54" s="15"/>
      <c r="AF54" s="15"/>
      <c r="AG54" s="16">
        <f t="shared" si="7"/>
        <v>1860</v>
      </c>
      <c r="AH54" s="16">
        <f t="shared" si="2"/>
        <v>62</v>
      </c>
      <c r="AI54" s="17">
        <f t="shared" si="3"/>
        <v>30</v>
      </c>
      <c r="AJ54" s="16">
        <f t="shared" si="4"/>
        <v>19</v>
      </c>
      <c r="AK54" s="18">
        <v>100.0</v>
      </c>
      <c r="AL54" s="16">
        <f t="shared" si="5"/>
        <v>-1140</v>
      </c>
    </row>
    <row r="55">
      <c r="A55" s="20" t="s">
        <v>146</v>
      </c>
      <c r="B55" s="13">
        <v>25.0</v>
      </c>
      <c r="C55" s="13">
        <v>50.0</v>
      </c>
      <c r="D55" s="13">
        <v>25.0</v>
      </c>
      <c r="E55" s="13">
        <v>30.0</v>
      </c>
      <c r="F55" s="13">
        <v>30.0</v>
      </c>
      <c r="G55" s="13">
        <v>25.0</v>
      </c>
      <c r="H55" s="13">
        <v>30.0</v>
      </c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6">
        <f t="shared" si="7"/>
        <v>215</v>
      </c>
      <c r="AH55" s="16">
        <f t="shared" si="2"/>
        <v>7.166666667</v>
      </c>
      <c r="AI55" s="17">
        <f t="shared" si="3"/>
        <v>30</v>
      </c>
      <c r="AJ55" s="16">
        <f t="shared" si="4"/>
        <v>7</v>
      </c>
      <c r="AK55" s="18">
        <v>100.0</v>
      </c>
      <c r="AL55" s="16">
        <f t="shared" si="5"/>
        <v>-2785</v>
      </c>
    </row>
    <row r="56">
      <c r="A56" s="20" t="s">
        <v>147</v>
      </c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3">
        <v>10.0</v>
      </c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6">
        <f t="shared" si="7"/>
        <v>10</v>
      </c>
      <c r="AH56" s="16">
        <f t="shared" si="2"/>
        <v>0.3333333333</v>
      </c>
      <c r="AI56" s="17">
        <f t="shared" si="3"/>
        <v>30</v>
      </c>
      <c r="AJ56" s="16">
        <f t="shared" si="4"/>
        <v>1</v>
      </c>
      <c r="AK56" s="18">
        <v>100.0</v>
      </c>
      <c r="AL56" s="16">
        <f t="shared" si="5"/>
        <v>-2990</v>
      </c>
    </row>
    <row r="57">
      <c r="A57" s="20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6">
        <f t="shared" si="7"/>
        <v>0</v>
      </c>
      <c r="AH57" s="16">
        <f t="shared" si="2"/>
        <v>0</v>
      </c>
      <c r="AI57" s="17">
        <f t="shared" si="3"/>
        <v>30</v>
      </c>
      <c r="AJ57" s="16">
        <f t="shared" si="4"/>
        <v>0</v>
      </c>
      <c r="AK57" s="18">
        <v>100.0</v>
      </c>
      <c r="AL57" s="16">
        <f t="shared" si="5"/>
        <v>-3000</v>
      </c>
    </row>
    <row r="58">
      <c r="A58" s="20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6">
        <f t="shared" si="7"/>
        <v>0</v>
      </c>
      <c r="AH58" s="16">
        <f t="shared" si="2"/>
        <v>0</v>
      </c>
      <c r="AI58" s="17">
        <f t="shared" si="3"/>
        <v>30</v>
      </c>
      <c r="AJ58" s="16">
        <f t="shared" si="4"/>
        <v>0</v>
      </c>
      <c r="AK58" s="18">
        <v>100.0</v>
      </c>
      <c r="AL58" s="16">
        <f t="shared" si="5"/>
        <v>-3000</v>
      </c>
    </row>
    <row r="59">
      <c r="A59" s="20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6">
        <f t="shared" si="7"/>
        <v>0</v>
      </c>
      <c r="AH59" s="16">
        <f t="shared" si="2"/>
        <v>0</v>
      </c>
      <c r="AI59" s="17">
        <f t="shared" si="3"/>
        <v>30</v>
      </c>
      <c r="AJ59" s="16">
        <f t="shared" si="4"/>
        <v>0</v>
      </c>
      <c r="AK59" s="18">
        <v>100.0</v>
      </c>
      <c r="AL59" s="16">
        <f t="shared" si="5"/>
        <v>-3000</v>
      </c>
    </row>
    <row r="60">
      <c r="A60" s="20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6">
        <f t="shared" si="7"/>
        <v>0</v>
      </c>
      <c r="AH60" s="16">
        <f t="shared" si="2"/>
        <v>0</v>
      </c>
      <c r="AI60" s="17">
        <f t="shared" si="3"/>
        <v>30</v>
      </c>
      <c r="AJ60" s="16">
        <f t="shared" si="4"/>
        <v>0</v>
      </c>
      <c r="AK60" s="18">
        <v>100.0</v>
      </c>
      <c r="AL60" s="16">
        <f t="shared" si="5"/>
        <v>-3000</v>
      </c>
    </row>
    <row r="61">
      <c r="A61" s="20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6">
        <f t="shared" si="7"/>
        <v>0</v>
      </c>
      <c r="AH61" s="16">
        <f t="shared" si="2"/>
        <v>0</v>
      </c>
      <c r="AI61" s="17">
        <f t="shared" si="3"/>
        <v>30</v>
      </c>
      <c r="AJ61" s="16">
        <f t="shared" si="4"/>
        <v>0</v>
      </c>
      <c r="AK61" s="18">
        <v>100.0</v>
      </c>
      <c r="AL61" s="16">
        <f t="shared" si="5"/>
        <v>-3000</v>
      </c>
    </row>
    <row r="62">
      <c r="A62" s="20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6">
        <f t="shared" si="7"/>
        <v>0</v>
      </c>
      <c r="AH62" s="16">
        <f t="shared" si="2"/>
        <v>0</v>
      </c>
      <c r="AI62" s="17">
        <f t="shared" si="3"/>
        <v>30</v>
      </c>
      <c r="AJ62" s="16">
        <f t="shared" si="4"/>
        <v>0</v>
      </c>
      <c r="AK62" s="22">
        <v>100.0</v>
      </c>
      <c r="AL62" s="23">
        <f t="shared" si="5"/>
        <v>-3000</v>
      </c>
    </row>
    <row r="63">
      <c r="A63" s="24" t="s">
        <v>42</v>
      </c>
      <c r="B63" s="25">
        <f t="shared" ref="B63:AE63" si="8">SUM(B7:B62)</f>
        <v>2247</v>
      </c>
      <c r="C63" s="25">
        <f t="shared" si="8"/>
        <v>2160</v>
      </c>
      <c r="D63" s="25">
        <f t="shared" si="8"/>
        <v>2469</v>
      </c>
      <c r="E63" s="25">
        <f t="shared" si="8"/>
        <v>2602</v>
      </c>
      <c r="F63" s="25">
        <f t="shared" si="8"/>
        <v>2821</v>
      </c>
      <c r="G63" s="25">
        <f t="shared" si="8"/>
        <v>2581</v>
      </c>
      <c r="H63" s="25">
        <f t="shared" si="8"/>
        <v>2846</v>
      </c>
      <c r="I63" s="25">
        <f t="shared" si="8"/>
        <v>2797</v>
      </c>
      <c r="J63" s="25">
        <f t="shared" si="8"/>
        <v>2957</v>
      </c>
      <c r="K63" s="25">
        <f t="shared" si="8"/>
        <v>2536</v>
      </c>
      <c r="L63" s="25">
        <f t="shared" si="8"/>
        <v>2444</v>
      </c>
      <c r="M63" s="25">
        <f t="shared" si="8"/>
        <v>2489</v>
      </c>
      <c r="N63" s="25">
        <f t="shared" si="8"/>
        <v>2172</v>
      </c>
      <c r="O63" s="25">
        <f t="shared" si="8"/>
        <v>2217</v>
      </c>
      <c r="P63" s="25">
        <f t="shared" si="8"/>
        <v>2485</v>
      </c>
      <c r="Q63" s="25">
        <f t="shared" si="8"/>
        <v>2716</v>
      </c>
      <c r="R63" s="25">
        <f t="shared" si="8"/>
        <v>2450</v>
      </c>
      <c r="S63" s="25">
        <f t="shared" si="8"/>
        <v>2235</v>
      </c>
      <c r="T63" s="25">
        <f t="shared" si="8"/>
        <v>2105</v>
      </c>
      <c r="U63" s="25">
        <f t="shared" si="8"/>
        <v>2030</v>
      </c>
      <c r="V63" s="25">
        <f t="shared" si="8"/>
        <v>2422</v>
      </c>
      <c r="W63" s="25">
        <f t="shared" si="8"/>
        <v>2133</v>
      </c>
      <c r="X63" s="25">
        <f t="shared" si="8"/>
        <v>2251</v>
      </c>
      <c r="Y63" s="25">
        <f t="shared" si="8"/>
        <v>2211</v>
      </c>
      <c r="Z63" s="25">
        <f t="shared" si="8"/>
        <v>1972</v>
      </c>
      <c r="AA63" s="25">
        <f t="shared" si="8"/>
        <v>1882</v>
      </c>
      <c r="AB63" s="25">
        <f t="shared" si="8"/>
        <v>1822</v>
      </c>
      <c r="AC63" s="25">
        <f t="shared" si="8"/>
        <v>2220</v>
      </c>
      <c r="AD63" s="25">
        <f t="shared" si="8"/>
        <v>3036</v>
      </c>
      <c r="AE63" s="25">
        <f t="shared" si="8"/>
        <v>3762</v>
      </c>
      <c r="AF63" s="25"/>
      <c r="AG63" s="25">
        <f>SUM(AG7:AG62)</f>
        <v>73070</v>
      </c>
      <c r="AH63" s="26">
        <f>iferror(AG63/countif($B$7:$AE$45,"&gt;0"),0)</f>
        <v>129.3274336</v>
      </c>
      <c r="AI63" s="26"/>
      <c r="AJ63" s="25">
        <f>SUM(AJ7:AJ45)</f>
        <v>565</v>
      </c>
      <c r="AK63" s="16"/>
      <c r="AL63" s="16"/>
    </row>
    <row r="64">
      <c r="A64" s="6" t="s">
        <v>43</v>
      </c>
      <c r="B64" s="15">
        <f t="shared" ref="B64:AE64" si="9">iferror(B63/B65,0)</f>
        <v>80.25</v>
      </c>
      <c r="C64" s="15">
        <f t="shared" si="9"/>
        <v>80</v>
      </c>
      <c r="D64" s="15">
        <f t="shared" si="9"/>
        <v>79.64516129</v>
      </c>
      <c r="E64" s="15">
        <f t="shared" si="9"/>
        <v>81.3125</v>
      </c>
      <c r="F64" s="15">
        <f t="shared" si="9"/>
        <v>91</v>
      </c>
      <c r="G64" s="15">
        <f t="shared" si="9"/>
        <v>80.65625</v>
      </c>
      <c r="H64" s="15">
        <f t="shared" si="9"/>
        <v>86.24242424</v>
      </c>
      <c r="I64" s="15">
        <f t="shared" si="9"/>
        <v>103.5925926</v>
      </c>
      <c r="J64" s="15">
        <f t="shared" si="9"/>
        <v>105.6071429</v>
      </c>
      <c r="K64" s="15">
        <f t="shared" si="9"/>
        <v>93.92592593</v>
      </c>
      <c r="L64" s="15">
        <f t="shared" si="9"/>
        <v>90.51851852</v>
      </c>
      <c r="M64" s="15">
        <f t="shared" si="9"/>
        <v>92.18518519</v>
      </c>
      <c r="N64" s="15">
        <f t="shared" si="9"/>
        <v>94.43478261</v>
      </c>
      <c r="O64" s="15">
        <f t="shared" si="9"/>
        <v>110.85</v>
      </c>
      <c r="P64" s="15">
        <f t="shared" si="9"/>
        <v>112.9545455</v>
      </c>
      <c r="Q64" s="15">
        <f t="shared" si="9"/>
        <v>129.3333333</v>
      </c>
      <c r="R64" s="15">
        <f t="shared" si="9"/>
        <v>122.5</v>
      </c>
      <c r="S64" s="15">
        <f t="shared" si="9"/>
        <v>111.75</v>
      </c>
      <c r="T64" s="15">
        <f t="shared" si="9"/>
        <v>100.2380952</v>
      </c>
      <c r="U64" s="15">
        <f t="shared" si="9"/>
        <v>101.5</v>
      </c>
      <c r="V64" s="15">
        <f t="shared" si="9"/>
        <v>110.0909091</v>
      </c>
      <c r="W64" s="15">
        <f t="shared" si="9"/>
        <v>106.65</v>
      </c>
      <c r="X64" s="15">
        <f t="shared" si="9"/>
        <v>107.1904762</v>
      </c>
      <c r="Y64" s="15">
        <f t="shared" si="9"/>
        <v>105.2857143</v>
      </c>
      <c r="Z64" s="15">
        <f t="shared" si="9"/>
        <v>116</v>
      </c>
      <c r="AA64" s="15">
        <f t="shared" si="9"/>
        <v>117.625</v>
      </c>
      <c r="AB64" s="15">
        <f t="shared" si="9"/>
        <v>140.1538462</v>
      </c>
      <c r="AC64" s="15">
        <f t="shared" si="9"/>
        <v>130.5882353</v>
      </c>
      <c r="AD64" s="15">
        <f t="shared" si="9"/>
        <v>159.7894737</v>
      </c>
      <c r="AE64" s="15">
        <f t="shared" si="9"/>
        <v>221.2941176</v>
      </c>
      <c r="AF64" s="15"/>
      <c r="AG64" s="15">
        <f>iferror(AG63/AG65,0)</f>
        <v>1588.478261</v>
      </c>
      <c r="AH64" s="27"/>
      <c r="AI64" s="27"/>
      <c r="AJ64" s="27"/>
      <c r="AK64" s="16"/>
      <c r="AL64" s="16"/>
    </row>
    <row r="65">
      <c r="A65" s="6" t="s">
        <v>44</v>
      </c>
      <c r="B65" s="15">
        <f t="shared" ref="B65:AE65" si="10">countif(B7:B62,"&gt;0")</f>
        <v>28</v>
      </c>
      <c r="C65" s="15">
        <f t="shared" si="10"/>
        <v>27</v>
      </c>
      <c r="D65" s="15">
        <f t="shared" si="10"/>
        <v>31</v>
      </c>
      <c r="E65" s="15">
        <f t="shared" si="10"/>
        <v>32</v>
      </c>
      <c r="F65" s="15">
        <f t="shared" si="10"/>
        <v>31</v>
      </c>
      <c r="G65" s="15">
        <f t="shared" si="10"/>
        <v>32</v>
      </c>
      <c r="H65" s="15">
        <f t="shared" si="10"/>
        <v>33</v>
      </c>
      <c r="I65" s="15">
        <f t="shared" si="10"/>
        <v>27</v>
      </c>
      <c r="J65" s="15">
        <f t="shared" si="10"/>
        <v>28</v>
      </c>
      <c r="K65" s="15">
        <f t="shared" si="10"/>
        <v>27</v>
      </c>
      <c r="L65" s="15">
        <f t="shared" si="10"/>
        <v>27</v>
      </c>
      <c r="M65" s="15">
        <f t="shared" si="10"/>
        <v>27</v>
      </c>
      <c r="N65" s="15">
        <f t="shared" si="10"/>
        <v>23</v>
      </c>
      <c r="O65" s="15">
        <f t="shared" si="10"/>
        <v>20</v>
      </c>
      <c r="P65" s="15">
        <f t="shared" si="10"/>
        <v>22</v>
      </c>
      <c r="Q65" s="15">
        <f t="shared" si="10"/>
        <v>21</v>
      </c>
      <c r="R65" s="15">
        <f t="shared" si="10"/>
        <v>20</v>
      </c>
      <c r="S65" s="15">
        <f t="shared" si="10"/>
        <v>20</v>
      </c>
      <c r="T65" s="15">
        <f t="shared" si="10"/>
        <v>21</v>
      </c>
      <c r="U65" s="15">
        <f t="shared" si="10"/>
        <v>20</v>
      </c>
      <c r="V65" s="15">
        <f t="shared" si="10"/>
        <v>22</v>
      </c>
      <c r="W65" s="15">
        <f t="shared" si="10"/>
        <v>20</v>
      </c>
      <c r="X65" s="15">
        <f t="shared" si="10"/>
        <v>21</v>
      </c>
      <c r="Y65" s="15">
        <f t="shared" si="10"/>
        <v>21</v>
      </c>
      <c r="Z65" s="15">
        <f t="shared" si="10"/>
        <v>17</v>
      </c>
      <c r="AA65" s="15">
        <f t="shared" si="10"/>
        <v>16</v>
      </c>
      <c r="AB65" s="15">
        <f t="shared" si="10"/>
        <v>13</v>
      </c>
      <c r="AC65" s="15">
        <f t="shared" si="10"/>
        <v>17</v>
      </c>
      <c r="AD65" s="15">
        <f t="shared" si="10"/>
        <v>19</v>
      </c>
      <c r="AE65" s="15">
        <f t="shared" si="10"/>
        <v>17</v>
      </c>
      <c r="AF65" s="15"/>
      <c r="AG65" s="15">
        <f>countif(AG7:AG62,"&gt;0")</f>
        <v>46</v>
      </c>
      <c r="AH65" s="16"/>
      <c r="AI65" s="16"/>
      <c r="AJ65" s="16"/>
      <c r="AK65" s="16"/>
      <c r="AL65" s="16"/>
    </row>
    <row r="66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3"/>
      <c r="AF66" s="13"/>
      <c r="AG66" s="16"/>
      <c r="AH66" s="16"/>
      <c r="AI66" s="16"/>
      <c r="AJ66" s="16"/>
      <c r="AK66" s="16"/>
      <c r="AL66" s="16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8"/>
      <c r="AH67" s="28"/>
      <c r="AI67" s="28"/>
      <c r="AJ67" s="28"/>
      <c r="AK67" s="28"/>
      <c r="AL67" s="28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>
      <c r="A69" s="6" t="s">
        <v>45</v>
      </c>
      <c r="B69" s="15">
        <f t="shared" ref="B69:AE69" si="11">B64</f>
        <v>80.25</v>
      </c>
      <c r="C69" s="15">
        <f t="shared" si="11"/>
        <v>80</v>
      </c>
      <c r="D69" s="15">
        <f t="shared" si="11"/>
        <v>79.64516129</v>
      </c>
      <c r="E69" s="15">
        <f t="shared" si="11"/>
        <v>81.3125</v>
      </c>
      <c r="F69" s="15">
        <f t="shared" si="11"/>
        <v>91</v>
      </c>
      <c r="G69" s="15">
        <f t="shared" si="11"/>
        <v>80.65625</v>
      </c>
      <c r="H69" s="15">
        <f t="shared" si="11"/>
        <v>86.24242424</v>
      </c>
      <c r="I69" s="15">
        <f t="shared" si="11"/>
        <v>103.5925926</v>
      </c>
      <c r="J69" s="15">
        <f t="shared" si="11"/>
        <v>105.6071429</v>
      </c>
      <c r="K69" s="15">
        <f t="shared" si="11"/>
        <v>93.92592593</v>
      </c>
      <c r="L69" s="15">
        <f t="shared" si="11"/>
        <v>90.51851852</v>
      </c>
      <c r="M69" s="15">
        <f t="shared" si="11"/>
        <v>92.18518519</v>
      </c>
      <c r="N69" s="15">
        <f t="shared" si="11"/>
        <v>94.43478261</v>
      </c>
      <c r="O69" s="15">
        <f t="shared" si="11"/>
        <v>110.85</v>
      </c>
      <c r="P69" s="15">
        <f t="shared" si="11"/>
        <v>112.9545455</v>
      </c>
      <c r="Q69" s="15">
        <f t="shared" si="11"/>
        <v>129.3333333</v>
      </c>
      <c r="R69" s="15">
        <f t="shared" si="11"/>
        <v>122.5</v>
      </c>
      <c r="S69" s="15">
        <f t="shared" si="11"/>
        <v>111.75</v>
      </c>
      <c r="T69" s="15">
        <f t="shared" si="11"/>
        <v>100.2380952</v>
      </c>
      <c r="U69" s="15">
        <f t="shared" si="11"/>
        <v>101.5</v>
      </c>
      <c r="V69" s="15">
        <f t="shared" si="11"/>
        <v>110.0909091</v>
      </c>
      <c r="W69" s="15">
        <f t="shared" si="11"/>
        <v>106.65</v>
      </c>
      <c r="X69" s="15">
        <f t="shared" si="11"/>
        <v>107.1904762</v>
      </c>
      <c r="Y69" s="15">
        <f t="shared" si="11"/>
        <v>105.2857143</v>
      </c>
      <c r="Z69" s="15">
        <f t="shared" si="11"/>
        <v>116</v>
      </c>
      <c r="AA69" s="15">
        <f t="shared" si="11"/>
        <v>117.625</v>
      </c>
      <c r="AB69" s="15">
        <f t="shared" si="11"/>
        <v>140.1538462</v>
      </c>
      <c r="AC69" s="15">
        <f t="shared" si="11"/>
        <v>130.5882353</v>
      </c>
      <c r="AD69" s="15">
        <f t="shared" si="11"/>
        <v>159.7894737</v>
      </c>
      <c r="AE69" s="15">
        <f t="shared" si="11"/>
        <v>221.2941176</v>
      </c>
      <c r="AF69" s="2"/>
    </row>
    <row r="70">
      <c r="A70" s="6" t="s">
        <v>46</v>
      </c>
      <c r="B70" s="8">
        <v>100.0</v>
      </c>
      <c r="C70" s="8">
        <v>100.0</v>
      </c>
      <c r="D70" s="8">
        <v>100.0</v>
      </c>
      <c r="E70" s="8">
        <v>100.0</v>
      </c>
      <c r="F70" s="8">
        <v>100.0</v>
      </c>
      <c r="G70" s="8">
        <v>100.0</v>
      </c>
      <c r="H70" s="8">
        <v>100.0</v>
      </c>
      <c r="I70" s="8">
        <v>100.0</v>
      </c>
      <c r="J70" s="8">
        <v>100.0</v>
      </c>
      <c r="K70" s="8">
        <v>100.0</v>
      </c>
      <c r="L70" s="8">
        <v>100.0</v>
      </c>
      <c r="M70" s="8">
        <v>100.0</v>
      </c>
      <c r="N70" s="8">
        <v>100.0</v>
      </c>
      <c r="O70" s="8">
        <v>100.0</v>
      </c>
      <c r="P70" s="8">
        <v>100.0</v>
      </c>
      <c r="Q70" s="8">
        <v>100.0</v>
      </c>
      <c r="R70" s="8">
        <v>100.0</v>
      </c>
      <c r="S70" s="8">
        <v>100.0</v>
      </c>
      <c r="T70" s="8">
        <v>100.0</v>
      </c>
      <c r="U70" s="8">
        <v>100.0</v>
      </c>
      <c r="V70" s="8">
        <v>100.0</v>
      </c>
      <c r="W70" s="8">
        <v>100.0</v>
      </c>
      <c r="X70" s="8">
        <v>100.0</v>
      </c>
      <c r="Y70" s="8">
        <v>100.0</v>
      </c>
      <c r="Z70" s="8">
        <v>100.0</v>
      </c>
      <c r="AA70" s="8">
        <v>100.0</v>
      </c>
      <c r="AB70" s="8">
        <v>100.0</v>
      </c>
      <c r="AC70" s="8">
        <v>100.0</v>
      </c>
      <c r="AD70" s="8">
        <v>100.0</v>
      </c>
      <c r="AE70" s="8">
        <v>100.0</v>
      </c>
      <c r="AF70" s="8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</row>
    <row r="1007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</row>
    <row r="1008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</row>
    <row r="1009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</row>
    <row r="1010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</row>
    <row r="1011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</row>
    <row r="1012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</row>
    <row r="1013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</row>
    <row r="1014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</row>
    <row r="1015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</row>
    <row r="101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</row>
    <row r="1017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</row>
    <row r="1018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</row>
    <row r="1019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</row>
    <row r="1020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</row>
    <row r="1021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</row>
    <row r="1022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</row>
    <row r="1023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</row>
    <row r="1024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</row>
    <row r="1025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</row>
    <row r="102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</row>
    <row r="1027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</row>
    <row r="1028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</row>
    <row r="1029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</row>
    <row r="1030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</row>
    <row r="1031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</row>
    <row r="1032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</row>
    <row r="1033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</row>
    <row r="1034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</row>
    <row r="1035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</row>
    <row r="103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</row>
    <row r="1037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</row>
    <row r="1038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</row>
    <row r="1039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</row>
    <row r="1040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</row>
    <row r="1041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</row>
    <row r="1042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</row>
    <row r="1043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</row>
    <row r="1044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</row>
    <row r="1045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</row>
    <row r="104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</row>
    <row r="1047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</row>
    <row r="1048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</row>
    <row r="1049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</row>
  </sheetData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0.0"/>
    <col customWidth="1" min="3" max="32" width="5.88"/>
  </cols>
  <sheetData>
    <row r="2">
      <c r="A2" s="6" t="s">
        <v>148</v>
      </c>
      <c r="B2" s="36" t="s">
        <v>65</v>
      </c>
    </row>
    <row r="3">
      <c r="A3" s="6" t="s">
        <v>149</v>
      </c>
      <c r="B3" s="36" t="s">
        <v>105</v>
      </c>
    </row>
    <row r="4">
      <c r="A4" s="6" t="s">
        <v>150</v>
      </c>
      <c r="B4" s="36" t="s">
        <v>97</v>
      </c>
    </row>
    <row r="20"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</row>
    <row r="21"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</row>
    <row r="22"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</row>
    <row r="23"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</row>
    <row r="24"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</row>
    <row r="25"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</row>
    <row r="26"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</row>
    <row r="27"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</row>
    <row r="28"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</row>
    <row r="29"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</row>
    <row r="30"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</row>
    <row r="31"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</row>
    <row r="32"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</row>
    <row r="33"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</row>
    <row r="34"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</row>
    <row r="35"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</row>
    <row r="36"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</row>
    <row r="37"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</row>
    <row r="38"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</row>
    <row r="39"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</row>
    <row r="40"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</row>
    <row r="41"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</row>
    <row r="42"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</row>
    <row r="43">
      <c r="A43" s="38"/>
      <c r="B43" s="39" t="s">
        <v>151</v>
      </c>
      <c r="C43" s="40" t="s">
        <v>5</v>
      </c>
      <c r="D43" s="40" t="s">
        <v>6</v>
      </c>
      <c r="E43" s="40" t="s">
        <v>7</v>
      </c>
      <c r="F43" s="40" t="s">
        <v>8</v>
      </c>
      <c r="G43" s="40" t="s">
        <v>9</v>
      </c>
      <c r="H43" s="40" t="s">
        <v>10</v>
      </c>
      <c r="I43" s="40" t="s">
        <v>11</v>
      </c>
      <c r="J43" s="40" t="s">
        <v>12</v>
      </c>
      <c r="K43" s="40" t="s">
        <v>13</v>
      </c>
      <c r="L43" s="40" t="s">
        <v>14</v>
      </c>
      <c r="M43" s="40" t="s">
        <v>15</v>
      </c>
      <c r="N43" s="40" t="s">
        <v>16</v>
      </c>
      <c r="O43" s="40" t="s">
        <v>17</v>
      </c>
      <c r="P43" s="40" t="s">
        <v>18</v>
      </c>
      <c r="Q43" s="40" t="s">
        <v>19</v>
      </c>
      <c r="R43" s="40" t="s">
        <v>20</v>
      </c>
      <c r="S43" s="40" t="s">
        <v>21</v>
      </c>
      <c r="T43" s="40" t="s">
        <v>22</v>
      </c>
      <c r="U43" s="40" t="s">
        <v>23</v>
      </c>
      <c r="V43" s="40" t="s">
        <v>24</v>
      </c>
      <c r="W43" s="40" t="s">
        <v>25</v>
      </c>
      <c r="X43" s="40" t="s">
        <v>26</v>
      </c>
      <c r="Y43" s="40" t="s">
        <v>27</v>
      </c>
      <c r="Z43" s="40" t="s">
        <v>28</v>
      </c>
      <c r="AA43" s="40" t="s">
        <v>29</v>
      </c>
      <c r="AB43" s="40" t="s">
        <v>30</v>
      </c>
      <c r="AC43" s="40" t="s">
        <v>31</v>
      </c>
      <c r="AD43" s="40" t="s">
        <v>32</v>
      </c>
      <c r="AE43" s="40" t="s">
        <v>33</v>
      </c>
      <c r="AF43" s="40" t="s">
        <v>34</v>
      </c>
    </row>
    <row r="44">
      <c r="A44" s="38"/>
      <c r="B44" s="38" t="str">
        <f t="shared" ref="B44:B46" si="1">B2</f>
        <v>Leandro</v>
      </c>
      <c r="C44" s="41" t="str">
        <f t="array" ref="C44">index('Pushups-NOV'!$B$7:$AE$70,match($B44,'Pushups-NOV'!$A$7:$A$70,0),match(C$43,'Pushups-NOV'!$B$6:$AE$6,0))</f>
        <v/>
      </c>
      <c r="D44" s="41" t="str">
        <f t="array" ref="D44">index('Pushups-NOV'!$B$7:$AE$70,match($B44,'Pushups-NOV'!$A$7:$A$70,0),match(D$43,'Pushups-NOV'!$B$6:$AE$6,0))</f>
        <v/>
      </c>
      <c r="E44" s="41">
        <f t="array" ref="E44">index('Pushups-NOV'!$B$7:$AE$70,match($B44,'Pushups-NOV'!$A$7:$A$70,0),match(E$43,'Pushups-NOV'!$B$6:$AE$6,0))</f>
        <v>50</v>
      </c>
      <c r="F44" s="41">
        <f t="array" ref="F44">index('Pushups-NOV'!$B$7:$AE$70,match($B44,'Pushups-NOV'!$A$7:$A$70,0),match(F$43,'Pushups-NOV'!$B$6:$AE$6,0))</f>
        <v>80</v>
      </c>
      <c r="G44" s="41">
        <f t="array" ref="G44">index('Pushups-NOV'!$B$7:$AE$70,match($B44,'Pushups-NOV'!$A$7:$A$70,0),match(G$43,'Pushups-NOV'!$B$6:$AE$6,0))</f>
        <v>100</v>
      </c>
      <c r="H44" s="41">
        <f t="array" ref="H44">index('Pushups-NOV'!$B$7:$AE$70,match($B44,'Pushups-NOV'!$A$7:$A$70,0),match(H$43,'Pushups-NOV'!$B$6:$AE$6,0))</f>
        <v>115</v>
      </c>
      <c r="I44" s="41">
        <f t="array" ref="I44">index('Pushups-NOV'!$B$7:$AE$70,match($B44,'Pushups-NOV'!$A$7:$A$70,0),match(I$43,'Pushups-NOV'!$B$6:$AE$6,0))</f>
        <v>125</v>
      </c>
      <c r="J44" s="41">
        <f t="array" ref="J44">index('Pushups-NOV'!$B$7:$AE$70,match($B44,'Pushups-NOV'!$A$7:$A$70,0),match(J$43,'Pushups-NOV'!$B$6:$AE$6,0))</f>
        <v>130</v>
      </c>
      <c r="K44" s="41">
        <f t="array" ref="K44">index('Pushups-NOV'!$B$7:$AE$70,match($B44,'Pushups-NOV'!$A$7:$A$70,0),match(K$43,'Pushups-NOV'!$B$6:$AE$6,0))</f>
        <v>100</v>
      </c>
      <c r="L44" s="41">
        <f t="array" ref="L44">index('Pushups-NOV'!$B$7:$AE$70,match($B44,'Pushups-NOV'!$A$7:$A$70,0),match(L$43,'Pushups-NOV'!$B$6:$AE$6,0))</f>
        <v>80</v>
      </c>
      <c r="M44" s="41">
        <f t="array" ref="M44">index('Pushups-NOV'!$B$7:$AE$70,match($B44,'Pushups-NOV'!$A$7:$A$70,0),match(M$43,'Pushups-NOV'!$B$6:$AE$6,0))</f>
        <v>110</v>
      </c>
      <c r="N44" s="41">
        <f t="array" ref="N44">index('Pushups-NOV'!$B$7:$AE$70,match($B44,'Pushups-NOV'!$A$7:$A$70,0),match(N$43,'Pushups-NOV'!$B$6:$AE$6,0))</f>
        <v>130</v>
      </c>
      <c r="O44" s="41">
        <f t="array" ref="O44">index('Pushups-NOV'!$B$7:$AE$70,match($B44,'Pushups-NOV'!$A$7:$A$70,0),match(O$43,'Pushups-NOV'!$B$6:$AE$6,0))</f>
        <v>110</v>
      </c>
      <c r="P44" s="41">
        <f t="array" ref="P44">index('Pushups-NOV'!$B$7:$AE$70,match($B44,'Pushups-NOV'!$A$7:$A$70,0),match(P$43,'Pushups-NOV'!$B$6:$AE$6,0))</f>
        <v>60</v>
      </c>
      <c r="Q44" s="41">
        <f t="array" ref="Q44">index('Pushups-NOV'!$B$7:$AE$70,match($B44,'Pushups-NOV'!$A$7:$A$70,0),match(Q$43,'Pushups-NOV'!$B$6:$AE$6,0))</f>
        <v>120</v>
      </c>
      <c r="R44" s="41">
        <f t="array" ref="R44">index('Pushups-NOV'!$B$7:$AE$70,match($B44,'Pushups-NOV'!$A$7:$A$70,0),match(R$43,'Pushups-NOV'!$B$6:$AE$6,0))</f>
        <v>130</v>
      </c>
      <c r="S44" s="41">
        <f t="array" ref="S44">index('Pushups-NOV'!$B$7:$AE$70,match($B44,'Pushups-NOV'!$A$7:$A$70,0),match(S$43,'Pushups-NOV'!$B$6:$AE$6,0))</f>
        <v>125</v>
      </c>
      <c r="T44" s="41">
        <f t="array" ref="T44">index('Pushups-NOV'!$B$7:$AE$70,match($B44,'Pushups-NOV'!$A$7:$A$70,0),match(T$43,'Pushups-NOV'!$B$6:$AE$6,0))</f>
        <v>175</v>
      </c>
      <c r="U44" s="41">
        <f t="array" ref="U44">index('Pushups-NOV'!$B$7:$AE$70,match($B44,'Pushups-NOV'!$A$7:$A$70,0),match(U$43,'Pushups-NOV'!$B$6:$AE$6,0))</f>
        <v>125</v>
      </c>
      <c r="V44" s="41">
        <f t="array" ref="V44">index('Pushups-NOV'!$B$7:$AE$70,match($B44,'Pushups-NOV'!$A$7:$A$70,0),match(V$43,'Pushups-NOV'!$B$6:$AE$6,0))</f>
        <v>125</v>
      </c>
      <c r="W44" s="41">
        <f t="array" ref="W44">index('Pushups-NOV'!$B$7:$AE$70,match($B44,'Pushups-NOV'!$A$7:$A$70,0),match(W$43,'Pushups-NOV'!$B$6:$AE$6,0))</f>
        <v>100</v>
      </c>
      <c r="X44" s="41">
        <f t="array" ref="X44">index('Pushups-NOV'!$B$7:$AE$70,match($B44,'Pushups-NOV'!$A$7:$A$70,0),match(X$43,'Pushups-NOV'!$B$6:$AE$6,0))</f>
        <v>100</v>
      </c>
      <c r="Y44" s="41">
        <f t="array" ref="Y44">index('Pushups-NOV'!$B$7:$AE$70,match($B44,'Pushups-NOV'!$A$7:$A$70,0),match(Y$43,'Pushups-NOV'!$B$6:$AE$6,0))</f>
        <v>125</v>
      </c>
      <c r="Z44" s="41">
        <f t="array" ref="Z44">index('Pushups-NOV'!$B$7:$AE$70,match($B44,'Pushups-NOV'!$A$7:$A$70,0),match(Z$43,'Pushups-NOV'!$B$6:$AE$6,0))</f>
        <v>125</v>
      </c>
      <c r="AA44" s="41">
        <f t="array" ref="AA44">index('Pushups-NOV'!$B$7:$AE$70,match($B44,'Pushups-NOV'!$A$7:$A$70,0),match(AA$43,'Pushups-NOV'!$B$6:$AE$6,0))</f>
        <v>125</v>
      </c>
      <c r="AB44" s="41" t="str">
        <f t="array" ref="AB44">index('Pushups-NOV'!$B$7:$AE$70,match($B44,'Pushups-NOV'!$A$7:$A$70,0),match(AB$43,'Pushups-NOV'!$B$6:$AE$6,0))</f>
        <v>-</v>
      </c>
      <c r="AC44" s="41" t="str">
        <f t="array" ref="AC44">index('Pushups-NOV'!$B$7:$AE$70,match($B44,'Pushups-NOV'!$A$7:$A$70,0),match(AC$43,'Pushups-NOV'!$B$6:$AE$6,0))</f>
        <v>-</v>
      </c>
      <c r="AD44" s="41">
        <f t="array" ref="AD44">index('Pushups-NOV'!$B$7:$AE$70,match($B44,'Pushups-NOV'!$A$7:$A$70,0),match(AD$43,'Pushups-NOV'!$B$6:$AE$6,0))</f>
        <v>90</v>
      </c>
      <c r="AE44" s="41">
        <f t="array" ref="AE44">index('Pushups-NOV'!$B$7:$AE$70,match($B44,'Pushups-NOV'!$A$7:$A$70,0),match(AE$43,'Pushups-NOV'!$B$6:$AE$6,0))</f>
        <v>30</v>
      </c>
      <c r="AF44" s="41">
        <f t="array" ref="AF44">index('Pushups-NOV'!$B$7:$AE$70,match($B44,'Pushups-NOV'!$A$7:$A$70,0),match(AF$43,'Pushups-NOV'!$B$6:$AE$6,0))</f>
        <v>100</v>
      </c>
    </row>
    <row r="45">
      <c r="A45" s="38"/>
      <c r="B45" s="38" t="str">
        <f t="shared" si="1"/>
        <v>Joel</v>
      </c>
      <c r="C45" s="41">
        <f t="array" ref="C45">index('Pushups-NOV'!$B$7:$AE$70,match($B45,'Pushups-NOV'!$A$7:$A$70,0),match(C$43,'Pushups-NOV'!$B$6:$AE$6,0))</f>
        <v>100</v>
      </c>
      <c r="D45" s="41">
        <f t="array" ref="D45">index('Pushups-NOV'!$B$7:$AE$70,match($B45,'Pushups-NOV'!$A$7:$A$70,0),match(D$43,'Pushups-NOV'!$B$6:$AE$6,0))</f>
        <v>101</v>
      </c>
      <c r="E45" s="41">
        <f t="array" ref="E45">index('Pushups-NOV'!$B$7:$AE$70,match($B45,'Pushups-NOV'!$A$7:$A$70,0),match(E$43,'Pushups-NOV'!$B$6:$AE$6,0))</f>
        <v>102</v>
      </c>
      <c r="F45" s="41">
        <f t="array" ref="F45">index('Pushups-NOV'!$B$7:$AE$70,match($B45,'Pushups-NOV'!$A$7:$A$70,0),match(F$43,'Pushups-NOV'!$B$6:$AE$6,0))</f>
        <v>103</v>
      </c>
      <c r="G45" s="41">
        <f t="array" ref="G45">index('Pushups-NOV'!$B$7:$AE$70,match($B45,'Pushups-NOV'!$A$7:$A$70,0),match(G$43,'Pushups-NOV'!$B$6:$AE$6,0))</f>
        <v>104</v>
      </c>
      <c r="H45" s="41">
        <f t="array" ref="H45">index('Pushups-NOV'!$B$7:$AE$70,match($B45,'Pushups-NOV'!$A$7:$A$70,0),match(H$43,'Pushups-NOV'!$B$6:$AE$6,0))</f>
        <v>105</v>
      </c>
      <c r="I45" s="41">
        <f t="array" ref="I45">index('Pushups-NOV'!$B$7:$AE$70,match($B45,'Pushups-NOV'!$A$7:$A$70,0),match(I$43,'Pushups-NOV'!$B$6:$AE$6,0))</f>
        <v>106</v>
      </c>
      <c r="J45" s="41">
        <f t="array" ref="J45">index('Pushups-NOV'!$B$7:$AE$70,match($B45,'Pushups-NOV'!$A$7:$A$70,0),match(J$43,'Pushups-NOV'!$B$6:$AE$6,0))</f>
        <v>107</v>
      </c>
      <c r="K45" s="41">
        <f t="array" ref="K45">index('Pushups-NOV'!$B$7:$AE$70,match($B45,'Pushups-NOV'!$A$7:$A$70,0),match(K$43,'Pushups-NOV'!$B$6:$AE$6,0))</f>
        <v>108</v>
      </c>
      <c r="L45" s="41">
        <f t="array" ref="L45">index('Pushups-NOV'!$B$7:$AE$70,match($B45,'Pushups-NOV'!$A$7:$A$70,0),match(L$43,'Pushups-NOV'!$B$6:$AE$6,0))</f>
        <v>109</v>
      </c>
      <c r="M45" s="41">
        <f t="array" ref="M45">index('Pushups-NOV'!$B$7:$AE$70,match($B45,'Pushups-NOV'!$A$7:$A$70,0),match(M$43,'Pushups-NOV'!$B$6:$AE$6,0))</f>
        <v>110</v>
      </c>
      <c r="N45" s="41">
        <f t="array" ref="N45">index('Pushups-NOV'!$B$7:$AE$70,match($B45,'Pushups-NOV'!$A$7:$A$70,0),match(N$43,'Pushups-NOV'!$B$6:$AE$6,0))</f>
        <v>111</v>
      </c>
      <c r="O45" s="41">
        <f t="array" ref="O45">index('Pushups-NOV'!$B$7:$AE$70,match($B45,'Pushups-NOV'!$A$7:$A$70,0),match(O$43,'Pushups-NOV'!$B$6:$AE$6,0))</f>
        <v>112</v>
      </c>
      <c r="P45" s="41">
        <f t="array" ref="P45">index('Pushups-NOV'!$B$7:$AE$70,match($B45,'Pushups-NOV'!$A$7:$A$70,0),match(P$43,'Pushups-NOV'!$B$6:$AE$6,0))</f>
        <v>153</v>
      </c>
      <c r="Q45" s="41">
        <f t="array" ref="Q45">index('Pushups-NOV'!$B$7:$AE$70,match($B45,'Pushups-NOV'!$A$7:$A$70,0),match(Q$43,'Pushups-NOV'!$B$6:$AE$6,0))</f>
        <v>174</v>
      </c>
      <c r="R45" s="41">
        <f t="array" ref="R45">index('Pushups-NOV'!$B$7:$AE$70,match($B45,'Pushups-NOV'!$A$7:$A$70,0),match(R$43,'Pushups-NOV'!$B$6:$AE$6,0))</f>
        <v>180</v>
      </c>
      <c r="S45" s="41">
        <f t="array" ref="S45">index('Pushups-NOV'!$B$7:$AE$70,match($B45,'Pushups-NOV'!$A$7:$A$70,0),match(S$43,'Pushups-NOV'!$B$6:$AE$6,0))</f>
        <v>160</v>
      </c>
      <c r="T45" s="41">
        <f t="array" ref="T45">index('Pushups-NOV'!$B$7:$AE$70,match($B45,'Pushups-NOV'!$A$7:$A$70,0),match(T$43,'Pushups-NOV'!$B$6:$AE$6,0))</f>
        <v>140</v>
      </c>
      <c r="U45" s="41">
        <f t="array" ref="U45">index('Pushups-NOV'!$B$7:$AE$70,match($B45,'Pushups-NOV'!$A$7:$A$70,0),match(U$43,'Pushups-NOV'!$B$6:$AE$6,0))</f>
        <v>140</v>
      </c>
      <c r="V45" s="41">
        <f t="array" ref="V45">index('Pushups-NOV'!$B$7:$AE$70,match($B45,'Pushups-NOV'!$A$7:$A$70,0),match(V$43,'Pushups-NOV'!$B$6:$AE$6,0))</f>
        <v>140</v>
      </c>
      <c r="W45" s="41">
        <f t="array" ref="W45">index('Pushups-NOV'!$B$7:$AE$70,match($B45,'Pushups-NOV'!$A$7:$A$70,0),match(W$43,'Pushups-NOV'!$B$6:$AE$6,0))</f>
        <v>120</v>
      </c>
      <c r="X45" s="41">
        <f t="array" ref="X45">index('Pushups-NOV'!$B$7:$AE$70,match($B45,'Pushups-NOV'!$A$7:$A$70,0),match(X$43,'Pushups-NOV'!$B$6:$AE$6,0))</f>
        <v>140</v>
      </c>
      <c r="Y45" s="41">
        <f t="array" ref="Y45">index('Pushups-NOV'!$B$7:$AE$70,match($B45,'Pushups-NOV'!$A$7:$A$70,0),match(Y$43,'Pushups-NOV'!$B$6:$AE$6,0))</f>
        <v>140</v>
      </c>
      <c r="Z45" s="41">
        <f t="array" ref="Z45">index('Pushups-NOV'!$B$7:$AE$70,match($B45,'Pushups-NOV'!$A$7:$A$70,0),match(Z$43,'Pushups-NOV'!$B$6:$AE$6,0))</f>
        <v>140</v>
      </c>
      <c r="AA45" s="41">
        <f t="array" ref="AA45">index('Pushups-NOV'!$B$7:$AE$70,match($B45,'Pushups-NOV'!$A$7:$A$70,0),match(AA$43,'Pushups-NOV'!$B$6:$AE$6,0))</f>
        <v>140</v>
      </c>
      <c r="AB45" s="41">
        <f t="array" ref="AB45">index('Pushups-NOV'!$B$7:$AE$70,match($B45,'Pushups-NOV'!$A$7:$A$70,0),match(AB$43,'Pushups-NOV'!$B$6:$AE$6,0))</f>
        <v>250</v>
      </c>
      <c r="AC45" s="41">
        <f t="array" ref="AC45">index('Pushups-NOV'!$B$7:$AE$70,match($B45,'Pushups-NOV'!$A$7:$A$70,0),match(AC$43,'Pushups-NOV'!$B$6:$AE$6,0))</f>
        <v>360</v>
      </c>
      <c r="AD45" s="41">
        <f t="array" ref="AD45">index('Pushups-NOV'!$B$7:$AE$70,match($B45,'Pushups-NOV'!$A$7:$A$70,0),match(AD$43,'Pushups-NOV'!$B$6:$AE$6,0))</f>
        <v>340</v>
      </c>
      <c r="AE45" s="41">
        <f t="array" ref="AE45">index('Pushups-NOV'!$B$7:$AE$70,match($B45,'Pushups-NOV'!$A$7:$A$70,0),match(AE$43,'Pushups-NOV'!$B$6:$AE$6,0))</f>
        <v>540</v>
      </c>
      <c r="AF45" s="41">
        <f t="array" ref="AF45">index('Pushups-NOV'!$B$7:$AE$70,match($B45,'Pushups-NOV'!$A$7:$A$70,0),match(AF$43,'Pushups-NOV'!$B$6:$AE$6,0))</f>
        <v>875</v>
      </c>
    </row>
    <row r="46">
      <c r="A46" s="38"/>
      <c r="B46" s="38" t="str">
        <f t="shared" si="1"/>
        <v>J. Money</v>
      </c>
      <c r="C46" s="41">
        <f t="array" ref="C46">index('Pushups-NOV'!$B$7:$AE$70,match($B46,'Pushups-NOV'!$A$7:$A$70,0),match(C$43,'Pushups-NOV'!$B$6:$AE$6,0))</f>
        <v>100</v>
      </c>
      <c r="D46" s="41">
        <f t="array" ref="D46">index('Pushups-NOV'!$B$7:$AE$70,match($B46,'Pushups-NOV'!$A$7:$A$70,0),match(D$43,'Pushups-NOV'!$B$6:$AE$6,0))</f>
        <v>100</v>
      </c>
      <c r="E46" s="41">
        <f t="array" ref="E46">index('Pushups-NOV'!$B$7:$AE$70,match($B46,'Pushups-NOV'!$A$7:$A$70,0),match(E$43,'Pushups-NOV'!$B$6:$AE$6,0))</f>
        <v>100</v>
      </c>
      <c r="F46" s="41">
        <f t="array" ref="F46">index('Pushups-NOV'!$B$7:$AE$70,match($B46,'Pushups-NOV'!$A$7:$A$70,0),match(F$43,'Pushups-NOV'!$B$6:$AE$6,0))</f>
        <v>100</v>
      </c>
      <c r="G46" s="41">
        <f t="array" ref="G46">index('Pushups-NOV'!$B$7:$AE$70,match($B46,'Pushups-NOV'!$A$7:$A$70,0),match(G$43,'Pushups-NOV'!$B$6:$AE$6,0))</f>
        <v>105</v>
      </c>
      <c r="H46" s="41">
        <f t="array" ref="H46">index('Pushups-NOV'!$B$7:$AE$70,match($B46,'Pushups-NOV'!$A$7:$A$70,0),match(H$43,'Pushups-NOV'!$B$6:$AE$6,0))</f>
        <v>104</v>
      </c>
      <c r="I46" s="41">
        <f t="array" ref="I46">index('Pushups-NOV'!$B$7:$AE$70,match($B46,'Pushups-NOV'!$A$7:$A$70,0),match(I$43,'Pushups-NOV'!$B$6:$AE$6,0))</f>
        <v>104</v>
      </c>
      <c r="J46" s="41">
        <f t="array" ref="J46">index('Pushups-NOV'!$B$7:$AE$70,match($B46,'Pushups-NOV'!$A$7:$A$70,0),match(J$43,'Pushups-NOV'!$B$6:$AE$6,0))</f>
        <v>110</v>
      </c>
      <c r="K46" s="41">
        <f t="array" ref="K46">index('Pushups-NOV'!$B$7:$AE$70,match($B46,'Pushups-NOV'!$A$7:$A$70,0),match(K$43,'Pushups-NOV'!$B$6:$AE$6,0))</f>
        <v>108</v>
      </c>
      <c r="L46" s="41">
        <f t="array" ref="L46">index('Pushups-NOV'!$B$7:$AE$70,match($B46,'Pushups-NOV'!$A$7:$A$70,0),match(L$43,'Pushups-NOV'!$B$6:$AE$6,0))</f>
        <v>100</v>
      </c>
      <c r="M46" s="41">
        <f t="array" ref="M46">index('Pushups-NOV'!$B$7:$AE$70,match($B46,'Pushups-NOV'!$A$7:$A$70,0),match(M$43,'Pushups-NOV'!$B$6:$AE$6,0))</f>
        <v>104</v>
      </c>
      <c r="N46" s="41">
        <f t="array" ref="N46">index('Pushups-NOV'!$B$7:$AE$70,match($B46,'Pushups-NOV'!$A$7:$A$70,0),match(N$43,'Pushups-NOV'!$B$6:$AE$6,0))</f>
        <v>104</v>
      </c>
      <c r="O46" s="41">
        <f t="array" ref="O46">index('Pushups-NOV'!$B$7:$AE$70,match($B46,'Pushups-NOV'!$A$7:$A$70,0),match(O$43,'Pushups-NOV'!$B$6:$AE$6,0))</f>
        <v>60</v>
      </c>
      <c r="P46" s="41" t="str">
        <f t="array" ref="P46">index('Pushups-NOV'!$B$7:$AE$70,match($B46,'Pushups-NOV'!$A$7:$A$70,0),match(P$43,'Pushups-NOV'!$B$6:$AE$6,0))</f>
        <v>-</v>
      </c>
      <c r="Q46" s="41" t="str">
        <f t="array" ref="Q46">index('Pushups-NOV'!$B$7:$AE$70,match($B46,'Pushups-NOV'!$A$7:$A$70,0),match(Q$43,'Pushups-NOV'!$B$6:$AE$6,0))</f>
        <v>-</v>
      </c>
      <c r="R46" s="41" t="str">
        <f t="array" ref="R46">index('Pushups-NOV'!$B$7:$AE$70,match($B46,'Pushups-NOV'!$A$7:$A$70,0),match(R$43,'Pushups-NOV'!$B$6:$AE$6,0))</f>
        <v>--- Out with hurt shoulder ---</v>
      </c>
      <c r="S46" s="41" t="str">
        <f t="array" ref="S46">index('Pushups-NOV'!$B$7:$AE$70,match($B46,'Pushups-NOV'!$A$7:$A$70,0),match(S$43,'Pushups-NOV'!$B$6:$AE$6,0))</f>
        <v/>
      </c>
      <c r="T46" s="41" t="str">
        <f t="array" ref="T46">index('Pushups-NOV'!$B$7:$AE$70,match($B46,'Pushups-NOV'!$A$7:$A$70,0),match(T$43,'Pushups-NOV'!$B$6:$AE$6,0))</f>
        <v/>
      </c>
      <c r="U46" s="41" t="str">
        <f t="array" ref="U46">index('Pushups-NOV'!$B$7:$AE$70,match($B46,'Pushups-NOV'!$A$7:$A$70,0),match(U$43,'Pushups-NOV'!$B$6:$AE$6,0))</f>
        <v>-</v>
      </c>
      <c r="V46" s="41" t="str">
        <f t="array" ref="V46">index('Pushups-NOV'!$B$7:$AE$70,match($B46,'Pushups-NOV'!$A$7:$A$70,0),match(V$43,'Pushups-NOV'!$B$6:$AE$6,0))</f>
        <v>-</v>
      </c>
      <c r="W46" s="41">
        <f t="array" ref="W46">index('Pushups-NOV'!$B$7:$AE$70,match($B46,'Pushups-NOV'!$A$7:$A$70,0),match(W$43,'Pushups-NOV'!$B$6:$AE$6,0))</f>
        <v>106</v>
      </c>
      <c r="X46" s="41">
        <f t="array" ref="X46">index('Pushups-NOV'!$B$7:$AE$70,match($B46,'Pushups-NOV'!$A$7:$A$70,0),match(X$43,'Pushups-NOV'!$B$6:$AE$6,0))</f>
        <v>108</v>
      </c>
      <c r="Y46" s="41">
        <f t="array" ref="Y46">index('Pushups-NOV'!$B$7:$AE$70,match($B46,'Pushups-NOV'!$A$7:$A$70,0),match(Y$43,'Pushups-NOV'!$B$6:$AE$6,0))</f>
        <v>116</v>
      </c>
      <c r="Z46" s="41">
        <f t="array" ref="Z46">index('Pushups-NOV'!$B$7:$AE$70,match($B46,'Pushups-NOV'!$A$7:$A$70,0),match(Z$43,'Pushups-NOV'!$B$6:$AE$6,0))</f>
        <v>100</v>
      </c>
      <c r="AA46" s="41">
        <f t="array" ref="AA46">index('Pushups-NOV'!$B$7:$AE$70,match($B46,'Pushups-NOV'!$A$7:$A$70,0),match(AA$43,'Pushups-NOV'!$B$6:$AE$6,0))</f>
        <v>100</v>
      </c>
      <c r="AB46" s="41">
        <f t="array" ref="AB46">index('Pushups-NOV'!$B$7:$AE$70,match($B46,'Pushups-NOV'!$A$7:$A$70,0),match(AB$43,'Pushups-NOV'!$B$6:$AE$6,0))</f>
        <v>104</v>
      </c>
      <c r="AC46" s="41">
        <f t="array" ref="AC46">index('Pushups-NOV'!$B$7:$AE$70,match($B46,'Pushups-NOV'!$A$7:$A$70,0),match(AC$43,'Pushups-NOV'!$B$6:$AE$6,0))</f>
        <v>102</v>
      </c>
      <c r="AD46" s="41">
        <f t="array" ref="AD46">index('Pushups-NOV'!$B$7:$AE$70,match($B46,'Pushups-NOV'!$A$7:$A$70,0),match(AD$43,'Pushups-NOV'!$B$6:$AE$6,0))</f>
        <v>110</v>
      </c>
      <c r="AE46" s="41">
        <f t="array" ref="AE46">index('Pushups-NOV'!$B$7:$AE$70,match($B46,'Pushups-NOV'!$A$7:$A$70,0),match(AE$43,'Pushups-NOV'!$B$6:$AE$6,0))</f>
        <v>110</v>
      </c>
      <c r="AF46" s="41">
        <f t="array" ref="AF46">index('Pushups-NOV'!$B$7:$AE$70,match($B46,'Pushups-NOV'!$A$7:$A$70,0),match(AF$43,'Pushups-NOV'!$B$6:$AE$6,0))</f>
        <v>106</v>
      </c>
    </row>
    <row r="47">
      <c r="A47" s="38"/>
      <c r="B47" s="39" t="s">
        <v>152</v>
      </c>
      <c r="C47" s="38">
        <f t="shared" ref="C47:AF47" si="2">C53</f>
        <v>100</v>
      </c>
      <c r="D47" s="38">
        <f t="shared" si="2"/>
        <v>100</v>
      </c>
      <c r="E47" s="38">
        <f t="shared" si="2"/>
        <v>100</v>
      </c>
      <c r="F47" s="38">
        <f t="shared" si="2"/>
        <v>100</v>
      </c>
      <c r="G47" s="38">
        <f t="shared" si="2"/>
        <v>100</v>
      </c>
      <c r="H47" s="38">
        <f t="shared" si="2"/>
        <v>100</v>
      </c>
      <c r="I47" s="38">
        <f t="shared" si="2"/>
        <v>100</v>
      </c>
      <c r="J47" s="38">
        <f t="shared" si="2"/>
        <v>100</v>
      </c>
      <c r="K47" s="38">
        <f t="shared" si="2"/>
        <v>100</v>
      </c>
      <c r="L47" s="38">
        <f t="shared" si="2"/>
        <v>100</v>
      </c>
      <c r="M47" s="38">
        <f t="shared" si="2"/>
        <v>100</v>
      </c>
      <c r="N47" s="38">
        <f t="shared" si="2"/>
        <v>100</v>
      </c>
      <c r="O47" s="38">
        <f t="shared" si="2"/>
        <v>100</v>
      </c>
      <c r="P47" s="38">
        <f t="shared" si="2"/>
        <v>100</v>
      </c>
      <c r="Q47" s="38">
        <f t="shared" si="2"/>
        <v>100</v>
      </c>
      <c r="R47" s="38">
        <f t="shared" si="2"/>
        <v>100</v>
      </c>
      <c r="S47" s="38">
        <f t="shared" si="2"/>
        <v>100</v>
      </c>
      <c r="T47" s="38">
        <f t="shared" si="2"/>
        <v>100</v>
      </c>
      <c r="U47" s="38">
        <f t="shared" si="2"/>
        <v>100</v>
      </c>
      <c r="V47" s="38">
        <f t="shared" si="2"/>
        <v>100</v>
      </c>
      <c r="W47" s="38">
        <f t="shared" si="2"/>
        <v>100</v>
      </c>
      <c r="X47" s="38">
        <f t="shared" si="2"/>
        <v>100</v>
      </c>
      <c r="Y47" s="38">
        <f t="shared" si="2"/>
        <v>100</v>
      </c>
      <c r="Z47" s="38">
        <f t="shared" si="2"/>
        <v>100</v>
      </c>
      <c r="AA47" s="38">
        <f t="shared" si="2"/>
        <v>100</v>
      </c>
      <c r="AB47" s="38">
        <f t="shared" si="2"/>
        <v>100</v>
      </c>
      <c r="AC47" s="38">
        <f t="shared" si="2"/>
        <v>100</v>
      </c>
      <c r="AD47" s="38">
        <f t="shared" si="2"/>
        <v>100</v>
      </c>
      <c r="AE47" s="38">
        <f t="shared" si="2"/>
        <v>100</v>
      </c>
      <c r="AF47" s="38">
        <f t="shared" si="2"/>
        <v>100</v>
      </c>
    </row>
    <row r="48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</row>
    <row r="49">
      <c r="A49" s="38"/>
      <c r="B49" s="39" t="s">
        <v>153</v>
      </c>
      <c r="C49" s="40" t="s">
        <v>5</v>
      </c>
      <c r="D49" s="40" t="s">
        <v>6</v>
      </c>
      <c r="E49" s="40" t="s">
        <v>7</v>
      </c>
      <c r="F49" s="40" t="s">
        <v>8</v>
      </c>
      <c r="G49" s="40" t="s">
        <v>9</v>
      </c>
      <c r="H49" s="40" t="s">
        <v>10</v>
      </c>
      <c r="I49" s="40" t="s">
        <v>11</v>
      </c>
      <c r="J49" s="40" t="s">
        <v>12</v>
      </c>
      <c r="K49" s="40" t="s">
        <v>13</v>
      </c>
      <c r="L49" s="40" t="s">
        <v>14</v>
      </c>
      <c r="M49" s="40" t="s">
        <v>15</v>
      </c>
      <c r="N49" s="40" t="s">
        <v>16</v>
      </c>
      <c r="O49" s="40" t="s">
        <v>17</v>
      </c>
      <c r="P49" s="40" t="s">
        <v>18</v>
      </c>
      <c r="Q49" s="40" t="s">
        <v>19</v>
      </c>
      <c r="R49" s="40" t="s">
        <v>20</v>
      </c>
      <c r="S49" s="40" t="s">
        <v>21</v>
      </c>
      <c r="T49" s="40" t="s">
        <v>22</v>
      </c>
      <c r="U49" s="40" t="s">
        <v>23</v>
      </c>
      <c r="V49" s="40" t="s">
        <v>24</v>
      </c>
      <c r="W49" s="40" t="s">
        <v>25</v>
      </c>
      <c r="X49" s="40" t="s">
        <v>26</v>
      </c>
      <c r="Y49" s="40" t="s">
        <v>27</v>
      </c>
      <c r="Z49" s="40" t="s">
        <v>28</v>
      </c>
      <c r="AA49" s="40" t="s">
        <v>29</v>
      </c>
      <c r="AB49" s="40" t="s">
        <v>30</v>
      </c>
      <c r="AC49" s="40" t="s">
        <v>31</v>
      </c>
      <c r="AD49" s="40" t="s">
        <v>32</v>
      </c>
      <c r="AE49" s="40" t="s">
        <v>33</v>
      </c>
      <c r="AF49" s="40" t="s">
        <v>34</v>
      </c>
    </row>
    <row r="50">
      <c r="A50" s="38"/>
      <c r="B50" s="38" t="str">
        <f>B2</f>
        <v>Leandro</v>
      </c>
      <c r="C50" s="41">
        <f t="shared" ref="C50:AF50" si="3">sum($C44:C44)</f>
        <v>0</v>
      </c>
      <c r="D50" s="41">
        <f t="shared" si="3"/>
        <v>0</v>
      </c>
      <c r="E50" s="41">
        <f t="shared" si="3"/>
        <v>50</v>
      </c>
      <c r="F50" s="41">
        <f t="shared" si="3"/>
        <v>130</v>
      </c>
      <c r="G50" s="41">
        <f t="shared" si="3"/>
        <v>230</v>
      </c>
      <c r="H50" s="41">
        <f t="shared" si="3"/>
        <v>345</v>
      </c>
      <c r="I50" s="41">
        <f t="shared" si="3"/>
        <v>470</v>
      </c>
      <c r="J50" s="41">
        <f t="shared" si="3"/>
        <v>600</v>
      </c>
      <c r="K50" s="41">
        <f t="shared" si="3"/>
        <v>700</v>
      </c>
      <c r="L50" s="41">
        <f t="shared" si="3"/>
        <v>780</v>
      </c>
      <c r="M50" s="41">
        <f t="shared" si="3"/>
        <v>890</v>
      </c>
      <c r="N50" s="41">
        <f t="shared" si="3"/>
        <v>1020</v>
      </c>
      <c r="O50" s="41">
        <f t="shared" si="3"/>
        <v>1130</v>
      </c>
      <c r="P50" s="41">
        <f t="shared" si="3"/>
        <v>1190</v>
      </c>
      <c r="Q50" s="41">
        <f t="shared" si="3"/>
        <v>1310</v>
      </c>
      <c r="R50" s="41">
        <f t="shared" si="3"/>
        <v>1440</v>
      </c>
      <c r="S50" s="41">
        <f t="shared" si="3"/>
        <v>1565</v>
      </c>
      <c r="T50" s="41">
        <f t="shared" si="3"/>
        <v>1740</v>
      </c>
      <c r="U50" s="41">
        <f t="shared" si="3"/>
        <v>1865</v>
      </c>
      <c r="V50" s="41">
        <f t="shared" si="3"/>
        <v>1990</v>
      </c>
      <c r="W50" s="41">
        <f t="shared" si="3"/>
        <v>2090</v>
      </c>
      <c r="X50" s="41">
        <f t="shared" si="3"/>
        <v>2190</v>
      </c>
      <c r="Y50" s="41">
        <f t="shared" si="3"/>
        <v>2315</v>
      </c>
      <c r="Z50" s="41">
        <f t="shared" si="3"/>
        <v>2440</v>
      </c>
      <c r="AA50" s="41">
        <f t="shared" si="3"/>
        <v>2565</v>
      </c>
      <c r="AB50" s="41">
        <f t="shared" si="3"/>
        <v>2565</v>
      </c>
      <c r="AC50" s="41">
        <f t="shared" si="3"/>
        <v>2565</v>
      </c>
      <c r="AD50" s="41">
        <f t="shared" si="3"/>
        <v>2655</v>
      </c>
      <c r="AE50" s="41">
        <f t="shared" si="3"/>
        <v>2685</v>
      </c>
      <c r="AF50" s="41">
        <f t="shared" si="3"/>
        <v>2785</v>
      </c>
    </row>
    <row r="51">
      <c r="A51" s="38"/>
      <c r="B51" s="38" t="str">
        <f>'Pushups-NOV'!A70</f>
        <v>TARGET</v>
      </c>
      <c r="C51" s="38">
        <f t="shared" ref="C51:AF51" si="4">C54</f>
        <v>100</v>
      </c>
      <c r="D51" s="38">
        <f t="shared" si="4"/>
        <v>200</v>
      </c>
      <c r="E51" s="38">
        <f t="shared" si="4"/>
        <v>300</v>
      </c>
      <c r="F51" s="38">
        <f t="shared" si="4"/>
        <v>400</v>
      </c>
      <c r="G51" s="38">
        <f t="shared" si="4"/>
        <v>500</v>
      </c>
      <c r="H51" s="38">
        <f t="shared" si="4"/>
        <v>600</v>
      </c>
      <c r="I51" s="38">
        <f t="shared" si="4"/>
        <v>700</v>
      </c>
      <c r="J51" s="38">
        <f t="shared" si="4"/>
        <v>800</v>
      </c>
      <c r="K51" s="38">
        <f t="shared" si="4"/>
        <v>900</v>
      </c>
      <c r="L51" s="38">
        <f t="shared" si="4"/>
        <v>1000</v>
      </c>
      <c r="M51" s="38">
        <f t="shared" si="4"/>
        <v>1100</v>
      </c>
      <c r="N51" s="38">
        <f t="shared" si="4"/>
        <v>1200</v>
      </c>
      <c r="O51" s="38">
        <f t="shared" si="4"/>
        <v>1300</v>
      </c>
      <c r="P51" s="38">
        <f t="shared" si="4"/>
        <v>1400</v>
      </c>
      <c r="Q51" s="38">
        <f t="shared" si="4"/>
        <v>1500</v>
      </c>
      <c r="R51" s="38">
        <f t="shared" si="4"/>
        <v>1600</v>
      </c>
      <c r="S51" s="38">
        <f t="shared" si="4"/>
        <v>1700</v>
      </c>
      <c r="T51" s="38">
        <f t="shared" si="4"/>
        <v>1800</v>
      </c>
      <c r="U51" s="38">
        <f t="shared" si="4"/>
        <v>1900</v>
      </c>
      <c r="V51" s="38">
        <f t="shared" si="4"/>
        <v>2000</v>
      </c>
      <c r="W51" s="38">
        <f t="shared" si="4"/>
        <v>2100</v>
      </c>
      <c r="X51" s="38">
        <f t="shared" si="4"/>
        <v>2200</v>
      </c>
      <c r="Y51" s="38">
        <f t="shared" si="4"/>
        <v>2300</v>
      </c>
      <c r="Z51" s="38">
        <f t="shared" si="4"/>
        <v>2400</v>
      </c>
      <c r="AA51" s="38">
        <f t="shared" si="4"/>
        <v>2500</v>
      </c>
      <c r="AB51" s="38">
        <f t="shared" si="4"/>
        <v>2600</v>
      </c>
      <c r="AC51" s="38">
        <f t="shared" si="4"/>
        <v>2700</v>
      </c>
      <c r="AD51" s="38">
        <f t="shared" si="4"/>
        <v>2800</v>
      </c>
      <c r="AE51" s="38">
        <f t="shared" si="4"/>
        <v>2900</v>
      </c>
      <c r="AF51" s="38">
        <f t="shared" si="4"/>
        <v>3000</v>
      </c>
    </row>
    <row r="52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</row>
    <row r="53">
      <c r="A53" s="38"/>
      <c r="B53" s="39" t="s">
        <v>154</v>
      </c>
      <c r="C53" s="38">
        <f>'Pushups-NOV'!B70</f>
        <v>100</v>
      </c>
      <c r="D53" s="38">
        <f>'Pushups-NOV'!C70</f>
        <v>100</v>
      </c>
      <c r="E53" s="38">
        <f>'Pushups-NOV'!D70</f>
        <v>100</v>
      </c>
      <c r="F53" s="38">
        <f>'Pushups-NOV'!E70</f>
        <v>100</v>
      </c>
      <c r="G53" s="38">
        <f>'Pushups-NOV'!F70</f>
        <v>100</v>
      </c>
      <c r="H53" s="38">
        <f>'Pushups-NOV'!G70</f>
        <v>100</v>
      </c>
      <c r="I53" s="38">
        <f>'Pushups-NOV'!H70</f>
        <v>100</v>
      </c>
      <c r="J53" s="38">
        <f>'Pushups-NOV'!I70</f>
        <v>100</v>
      </c>
      <c r="K53" s="38">
        <f>'Pushups-NOV'!J70</f>
        <v>100</v>
      </c>
      <c r="L53" s="38">
        <f>'Pushups-NOV'!K70</f>
        <v>100</v>
      </c>
      <c r="M53" s="38">
        <f>'Pushups-NOV'!L70</f>
        <v>100</v>
      </c>
      <c r="N53" s="38">
        <f>'Pushups-NOV'!M70</f>
        <v>100</v>
      </c>
      <c r="O53" s="38">
        <f>'Pushups-NOV'!N70</f>
        <v>100</v>
      </c>
      <c r="P53" s="38">
        <f>'Pushups-NOV'!O70</f>
        <v>100</v>
      </c>
      <c r="Q53" s="38">
        <f>'Pushups-NOV'!P70</f>
        <v>100</v>
      </c>
      <c r="R53" s="38">
        <f>'Pushups-NOV'!Q70</f>
        <v>100</v>
      </c>
      <c r="S53" s="38">
        <f>'Pushups-NOV'!R70</f>
        <v>100</v>
      </c>
      <c r="T53" s="38">
        <f>'Pushups-NOV'!S70</f>
        <v>100</v>
      </c>
      <c r="U53" s="38">
        <f>'Pushups-NOV'!T70</f>
        <v>100</v>
      </c>
      <c r="V53" s="38">
        <f>'Pushups-NOV'!U70</f>
        <v>100</v>
      </c>
      <c r="W53" s="38">
        <f>'Pushups-NOV'!V70</f>
        <v>100</v>
      </c>
      <c r="X53" s="38">
        <f>'Pushups-NOV'!W70</f>
        <v>100</v>
      </c>
      <c r="Y53" s="38">
        <f>'Pushups-NOV'!X70</f>
        <v>100</v>
      </c>
      <c r="Z53" s="38">
        <f>'Pushups-NOV'!Y70</f>
        <v>100</v>
      </c>
      <c r="AA53" s="38">
        <f>'Pushups-NOV'!Z70</f>
        <v>100</v>
      </c>
      <c r="AB53" s="38">
        <f>'Pushups-NOV'!AA70</f>
        <v>100</v>
      </c>
      <c r="AC53" s="38">
        <f>'Pushups-NOV'!AB70</f>
        <v>100</v>
      </c>
      <c r="AD53" s="38">
        <f>'Pushups-NOV'!AC70</f>
        <v>100</v>
      </c>
      <c r="AE53" s="38">
        <f>'Pushups-NOV'!AD70</f>
        <v>100</v>
      </c>
      <c r="AF53" s="38">
        <f>'Pushups-NOV'!AE70</f>
        <v>100</v>
      </c>
    </row>
    <row r="54">
      <c r="A54" s="38"/>
      <c r="B54" s="39" t="s">
        <v>155</v>
      </c>
      <c r="C54" s="38">
        <f t="shared" ref="C54:AF54" si="5">sum($C53:C53)</f>
        <v>100</v>
      </c>
      <c r="D54" s="38">
        <f t="shared" si="5"/>
        <v>200</v>
      </c>
      <c r="E54" s="38">
        <f t="shared" si="5"/>
        <v>300</v>
      </c>
      <c r="F54" s="38">
        <f t="shared" si="5"/>
        <v>400</v>
      </c>
      <c r="G54" s="38">
        <f t="shared" si="5"/>
        <v>500</v>
      </c>
      <c r="H54" s="38">
        <f t="shared" si="5"/>
        <v>600</v>
      </c>
      <c r="I54" s="38">
        <f t="shared" si="5"/>
        <v>700</v>
      </c>
      <c r="J54" s="38">
        <f t="shared" si="5"/>
        <v>800</v>
      </c>
      <c r="K54" s="38">
        <f t="shared" si="5"/>
        <v>900</v>
      </c>
      <c r="L54" s="38">
        <f t="shared" si="5"/>
        <v>1000</v>
      </c>
      <c r="M54" s="38">
        <f t="shared" si="5"/>
        <v>1100</v>
      </c>
      <c r="N54" s="38">
        <f t="shared" si="5"/>
        <v>1200</v>
      </c>
      <c r="O54" s="38">
        <f t="shared" si="5"/>
        <v>1300</v>
      </c>
      <c r="P54" s="38">
        <f t="shared" si="5"/>
        <v>1400</v>
      </c>
      <c r="Q54" s="38">
        <f t="shared" si="5"/>
        <v>1500</v>
      </c>
      <c r="R54" s="38">
        <f t="shared" si="5"/>
        <v>1600</v>
      </c>
      <c r="S54" s="38">
        <f t="shared" si="5"/>
        <v>1700</v>
      </c>
      <c r="T54" s="38">
        <f t="shared" si="5"/>
        <v>1800</v>
      </c>
      <c r="U54" s="38">
        <f t="shared" si="5"/>
        <v>1900</v>
      </c>
      <c r="V54" s="38">
        <f t="shared" si="5"/>
        <v>2000</v>
      </c>
      <c r="W54" s="38">
        <f t="shared" si="5"/>
        <v>2100</v>
      </c>
      <c r="X54" s="38">
        <f t="shared" si="5"/>
        <v>2200</v>
      </c>
      <c r="Y54" s="38">
        <f t="shared" si="5"/>
        <v>2300</v>
      </c>
      <c r="Z54" s="38">
        <f t="shared" si="5"/>
        <v>2400</v>
      </c>
      <c r="AA54" s="38">
        <f t="shared" si="5"/>
        <v>2500</v>
      </c>
      <c r="AB54" s="38">
        <f t="shared" si="5"/>
        <v>2600</v>
      </c>
      <c r="AC54" s="38">
        <f t="shared" si="5"/>
        <v>2700</v>
      </c>
      <c r="AD54" s="38">
        <f t="shared" si="5"/>
        <v>2800</v>
      </c>
      <c r="AE54" s="38">
        <f t="shared" si="5"/>
        <v>2900</v>
      </c>
      <c r="AF54" s="38">
        <f t="shared" si="5"/>
        <v>3000</v>
      </c>
    </row>
    <row r="5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</row>
    <row r="56">
      <c r="A56" s="38"/>
      <c r="B56" s="39" t="s">
        <v>156</v>
      </c>
      <c r="C56" s="41">
        <f>'Pushups-NOV'!B69</f>
        <v>80.25</v>
      </c>
      <c r="D56" s="41">
        <f>'Pushups-NOV'!C69</f>
        <v>80</v>
      </c>
      <c r="E56" s="41">
        <f>'Pushups-NOV'!D69</f>
        <v>79.64516129</v>
      </c>
      <c r="F56" s="41">
        <f>'Pushups-NOV'!E69</f>
        <v>81.3125</v>
      </c>
      <c r="G56" s="41">
        <f>'Pushups-NOV'!F69</f>
        <v>91</v>
      </c>
      <c r="H56" s="41">
        <f>'Pushups-NOV'!G69</f>
        <v>80.65625</v>
      </c>
      <c r="I56" s="41">
        <f>'Pushups-NOV'!H69</f>
        <v>86.24242424</v>
      </c>
      <c r="J56" s="41">
        <f>'Pushups-NOV'!I69</f>
        <v>103.5925926</v>
      </c>
      <c r="K56" s="41">
        <f>'Pushups-NOV'!J69</f>
        <v>105.6071429</v>
      </c>
      <c r="L56" s="41">
        <f>'Pushups-NOV'!K69</f>
        <v>93.92592593</v>
      </c>
      <c r="M56" s="41">
        <f>'Pushups-NOV'!L69</f>
        <v>90.51851852</v>
      </c>
      <c r="N56" s="41">
        <f>'Pushups-NOV'!M69</f>
        <v>92.18518519</v>
      </c>
      <c r="O56" s="41">
        <f>'Pushups-NOV'!N69</f>
        <v>94.43478261</v>
      </c>
      <c r="P56" s="41">
        <f>'Pushups-NOV'!O69</f>
        <v>110.85</v>
      </c>
      <c r="Q56" s="41">
        <f>'Pushups-NOV'!P69</f>
        <v>112.9545455</v>
      </c>
      <c r="R56" s="41">
        <f>'Pushups-NOV'!Q69</f>
        <v>129.3333333</v>
      </c>
      <c r="S56" s="41">
        <f>'Pushups-NOV'!R69</f>
        <v>122.5</v>
      </c>
      <c r="T56" s="41">
        <f>'Pushups-NOV'!S69</f>
        <v>111.75</v>
      </c>
      <c r="U56" s="41">
        <f>'Pushups-NOV'!T69</f>
        <v>100.2380952</v>
      </c>
      <c r="V56" s="41">
        <f>'Pushups-NOV'!U69</f>
        <v>101.5</v>
      </c>
      <c r="W56" s="41">
        <f>'Pushups-NOV'!V69</f>
        <v>110.0909091</v>
      </c>
      <c r="X56" s="41">
        <f>'Pushups-NOV'!W69</f>
        <v>106.65</v>
      </c>
      <c r="Y56" s="41">
        <f>'Pushups-NOV'!X69</f>
        <v>107.1904762</v>
      </c>
      <c r="Z56" s="41">
        <f>'Pushups-NOV'!Y69</f>
        <v>105.2857143</v>
      </c>
      <c r="AA56" s="41">
        <f>'Pushups-NOV'!Z69</f>
        <v>116</v>
      </c>
      <c r="AB56" s="41">
        <f>'Pushups-NOV'!AA69</f>
        <v>117.625</v>
      </c>
      <c r="AC56" s="41">
        <f>'Pushups-NOV'!AB69</f>
        <v>140.1538462</v>
      </c>
      <c r="AD56" s="41">
        <f>'Pushups-NOV'!AC69</f>
        <v>130.5882353</v>
      </c>
      <c r="AE56" s="41">
        <f>'Pushups-NOV'!AD69</f>
        <v>159.7894737</v>
      </c>
      <c r="AF56" s="41">
        <f>'Pushups-NOV'!AE69</f>
        <v>221.2941176</v>
      </c>
    </row>
    <row r="57">
      <c r="A57" s="38"/>
      <c r="B57" s="39" t="s">
        <v>157</v>
      </c>
      <c r="C57" s="41">
        <f t="shared" ref="C57:AF57" si="6">sum($C56:C56)</f>
        <v>80.25</v>
      </c>
      <c r="D57" s="41">
        <f t="shared" si="6"/>
        <v>160.25</v>
      </c>
      <c r="E57" s="41">
        <f t="shared" si="6"/>
        <v>239.8951613</v>
      </c>
      <c r="F57" s="41">
        <f t="shared" si="6"/>
        <v>321.2076613</v>
      </c>
      <c r="G57" s="41">
        <f t="shared" si="6"/>
        <v>412.2076613</v>
      </c>
      <c r="H57" s="41">
        <f t="shared" si="6"/>
        <v>492.8639113</v>
      </c>
      <c r="I57" s="41">
        <f t="shared" si="6"/>
        <v>579.1063355</v>
      </c>
      <c r="J57" s="41">
        <f t="shared" si="6"/>
        <v>682.6989281</v>
      </c>
      <c r="K57" s="41">
        <f t="shared" si="6"/>
        <v>788.306071</v>
      </c>
      <c r="L57" s="41">
        <f t="shared" si="6"/>
        <v>882.2319969</v>
      </c>
      <c r="M57" s="41">
        <f t="shared" si="6"/>
        <v>972.7505154</v>
      </c>
      <c r="N57" s="41">
        <f t="shared" si="6"/>
        <v>1064.935701</v>
      </c>
      <c r="O57" s="41">
        <f t="shared" si="6"/>
        <v>1159.370483</v>
      </c>
      <c r="P57" s="41">
        <f t="shared" si="6"/>
        <v>1270.220483</v>
      </c>
      <c r="Q57" s="41">
        <f t="shared" si="6"/>
        <v>1383.175029</v>
      </c>
      <c r="R57" s="41">
        <f t="shared" si="6"/>
        <v>1512.508362</v>
      </c>
      <c r="S57" s="41">
        <f t="shared" si="6"/>
        <v>1635.008362</v>
      </c>
      <c r="T57" s="41">
        <f t="shared" si="6"/>
        <v>1746.758362</v>
      </c>
      <c r="U57" s="41">
        <f t="shared" si="6"/>
        <v>1846.996457</v>
      </c>
      <c r="V57" s="41">
        <f t="shared" si="6"/>
        <v>1948.496457</v>
      </c>
      <c r="W57" s="41">
        <f t="shared" si="6"/>
        <v>2058.587366</v>
      </c>
      <c r="X57" s="41">
        <f t="shared" si="6"/>
        <v>2165.237366</v>
      </c>
      <c r="Y57" s="41">
        <f t="shared" si="6"/>
        <v>2272.427843</v>
      </c>
      <c r="Z57" s="41">
        <f t="shared" si="6"/>
        <v>2377.713557</v>
      </c>
      <c r="AA57" s="41">
        <f t="shared" si="6"/>
        <v>2493.713557</v>
      </c>
      <c r="AB57" s="41">
        <f t="shared" si="6"/>
        <v>2611.338557</v>
      </c>
      <c r="AC57" s="41">
        <f t="shared" si="6"/>
        <v>2751.492403</v>
      </c>
      <c r="AD57" s="41">
        <f t="shared" si="6"/>
        <v>2882.080638</v>
      </c>
      <c r="AE57" s="41">
        <f t="shared" si="6"/>
        <v>3041.870112</v>
      </c>
      <c r="AF57" s="41">
        <f t="shared" si="6"/>
        <v>3263.16423</v>
      </c>
    </row>
    <row r="58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</row>
    <row r="59">
      <c r="A59" s="38"/>
      <c r="B59" s="39" t="s">
        <v>158</v>
      </c>
      <c r="C59" s="38" t="str">
        <f t="shared" ref="C59:AF59" si="7">sum($C44:C44)/count($C44:C44)</f>
        <v>#DIV/0!</v>
      </c>
      <c r="D59" s="38" t="str">
        <f t="shared" si="7"/>
        <v>#DIV/0!</v>
      </c>
      <c r="E59" s="38">
        <f t="shared" si="7"/>
        <v>50</v>
      </c>
      <c r="F59" s="38">
        <f t="shared" si="7"/>
        <v>65</v>
      </c>
      <c r="G59" s="38">
        <f t="shared" si="7"/>
        <v>76.66666667</v>
      </c>
      <c r="H59" s="38">
        <f t="shared" si="7"/>
        <v>86.25</v>
      </c>
      <c r="I59" s="38">
        <f t="shared" si="7"/>
        <v>94</v>
      </c>
      <c r="J59" s="38">
        <f t="shared" si="7"/>
        <v>100</v>
      </c>
      <c r="K59" s="38">
        <f t="shared" si="7"/>
        <v>100</v>
      </c>
      <c r="L59" s="38">
        <f t="shared" si="7"/>
        <v>97.5</v>
      </c>
      <c r="M59" s="38">
        <f t="shared" si="7"/>
        <v>98.88888889</v>
      </c>
      <c r="N59" s="38">
        <f t="shared" si="7"/>
        <v>102</v>
      </c>
      <c r="O59" s="38">
        <f t="shared" si="7"/>
        <v>102.7272727</v>
      </c>
      <c r="P59" s="38">
        <f t="shared" si="7"/>
        <v>99.16666667</v>
      </c>
      <c r="Q59" s="38">
        <f t="shared" si="7"/>
        <v>100.7692308</v>
      </c>
      <c r="R59" s="38">
        <f t="shared" si="7"/>
        <v>102.8571429</v>
      </c>
      <c r="S59" s="38">
        <f t="shared" si="7"/>
        <v>104.3333333</v>
      </c>
      <c r="T59" s="38">
        <f t="shared" si="7"/>
        <v>108.75</v>
      </c>
      <c r="U59" s="38">
        <f t="shared" si="7"/>
        <v>109.7058824</v>
      </c>
      <c r="V59" s="38">
        <f t="shared" si="7"/>
        <v>110.5555556</v>
      </c>
      <c r="W59" s="38">
        <f t="shared" si="7"/>
        <v>110</v>
      </c>
      <c r="X59" s="38">
        <f t="shared" si="7"/>
        <v>109.5</v>
      </c>
      <c r="Y59" s="38">
        <f t="shared" si="7"/>
        <v>110.2380952</v>
      </c>
      <c r="Z59" s="38">
        <f t="shared" si="7"/>
        <v>110.9090909</v>
      </c>
      <c r="AA59" s="38">
        <f t="shared" si="7"/>
        <v>111.5217391</v>
      </c>
      <c r="AB59" s="38">
        <f t="shared" si="7"/>
        <v>111.5217391</v>
      </c>
      <c r="AC59" s="38">
        <f t="shared" si="7"/>
        <v>111.5217391</v>
      </c>
      <c r="AD59" s="38">
        <f t="shared" si="7"/>
        <v>110.625</v>
      </c>
      <c r="AE59" s="38">
        <f t="shared" si="7"/>
        <v>107.4</v>
      </c>
      <c r="AF59" s="38">
        <f t="shared" si="7"/>
        <v>107.1153846</v>
      </c>
    </row>
    <row r="60">
      <c r="A60" s="38"/>
      <c r="B60" s="39" t="s">
        <v>152</v>
      </c>
      <c r="C60" s="38">
        <f t="shared" ref="C60:AF60" si="8">C47</f>
        <v>100</v>
      </c>
      <c r="D60" s="38">
        <f t="shared" si="8"/>
        <v>100</v>
      </c>
      <c r="E60" s="38">
        <f t="shared" si="8"/>
        <v>100</v>
      </c>
      <c r="F60" s="38">
        <f t="shared" si="8"/>
        <v>100</v>
      </c>
      <c r="G60" s="38">
        <f t="shared" si="8"/>
        <v>100</v>
      </c>
      <c r="H60" s="38">
        <f t="shared" si="8"/>
        <v>100</v>
      </c>
      <c r="I60" s="38">
        <f t="shared" si="8"/>
        <v>100</v>
      </c>
      <c r="J60" s="38">
        <f t="shared" si="8"/>
        <v>100</v>
      </c>
      <c r="K60" s="38">
        <f t="shared" si="8"/>
        <v>100</v>
      </c>
      <c r="L60" s="38">
        <f t="shared" si="8"/>
        <v>100</v>
      </c>
      <c r="M60" s="38">
        <f t="shared" si="8"/>
        <v>100</v>
      </c>
      <c r="N60" s="38">
        <f t="shared" si="8"/>
        <v>100</v>
      </c>
      <c r="O60" s="38">
        <f t="shared" si="8"/>
        <v>100</v>
      </c>
      <c r="P60" s="38">
        <f t="shared" si="8"/>
        <v>100</v>
      </c>
      <c r="Q60" s="38">
        <f t="shared" si="8"/>
        <v>100</v>
      </c>
      <c r="R60" s="38">
        <f t="shared" si="8"/>
        <v>100</v>
      </c>
      <c r="S60" s="38">
        <f t="shared" si="8"/>
        <v>100</v>
      </c>
      <c r="T60" s="38">
        <f t="shared" si="8"/>
        <v>100</v>
      </c>
      <c r="U60" s="38">
        <f t="shared" si="8"/>
        <v>100</v>
      </c>
      <c r="V60" s="38">
        <f t="shared" si="8"/>
        <v>100</v>
      </c>
      <c r="W60" s="38">
        <f t="shared" si="8"/>
        <v>100</v>
      </c>
      <c r="X60" s="38">
        <f t="shared" si="8"/>
        <v>100</v>
      </c>
      <c r="Y60" s="38">
        <f t="shared" si="8"/>
        <v>100</v>
      </c>
      <c r="Z60" s="38">
        <f t="shared" si="8"/>
        <v>100</v>
      </c>
      <c r="AA60" s="38">
        <f t="shared" si="8"/>
        <v>100</v>
      </c>
      <c r="AB60" s="38">
        <f t="shared" si="8"/>
        <v>100</v>
      </c>
      <c r="AC60" s="38">
        <f t="shared" si="8"/>
        <v>100</v>
      </c>
      <c r="AD60" s="38">
        <f t="shared" si="8"/>
        <v>100</v>
      </c>
      <c r="AE60" s="38">
        <f t="shared" si="8"/>
        <v>100</v>
      </c>
      <c r="AF60" s="38">
        <f t="shared" si="8"/>
        <v>100</v>
      </c>
    </row>
    <row r="61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</row>
    <row r="62">
      <c r="A62" s="39" t="s">
        <v>159</v>
      </c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</row>
    <row r="63">
      <c r="A63" s="42" t="str">
        <f>'Pushups-NOV'!A7</f>
        <v>J. Money</v>
      </c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</row>
    <row r="64">
      <c r="A64" s="42" t="str">
        <f>'Pushups-NOV'!A8</f>
        <v>J. Penny (J's 10 y/o son)</v>
      </c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</row>
    <row r="65">
      <c r="A65" s="42" t="str">
        <f>'Pushups-NOV'!A9</f>
        <v>J. Nickel (J's 8 y/o)</v>
      </c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</row>
    <row r="66">
      <c r="A66" s="42" t="str">
        <f>'Pushups-NOV'!A10</f>
        <v>Foundered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</row>
    <row r="67">
      <c r="A67" s="42" t="str">
        <f>'Pushups-NOV'!A11</f>
        <v>Cutting Through Chaos</v>
      </c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</row>
    <row r="68">
      <c r="A68" s="42" t="str">
        <f>'Pushups-NOV'!A12</f>
        <v>Joel</v>
      </c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</row>
    <row r="69">
      <c r="A69" s="42" t="str">
        <f>'Pushups-NOV'!A13</f>
        <v>Accidentally Retired</v>
      </c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</row>
    <row r="70">
      <c r="A70" s="42" t="str">
        <f>'Pushups-NOV'!A14</f>
        <v>Bytesizedinvest</v>
      </c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</row>
    <row r="71">
      <c r="A71" s="42" t="str">
        <f>'Pushups-NOV'!A15</f>
        <v>HTM Joel (@HowToMoneyJoel)</v>
      </c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</row>
    <row r="72">
      <c r="A72" s="42" t="str">
        <f>'Pushups-NOV'!A16</f>
        <v>Jeff Rose (@jjeffrose)</v>
      </c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</row>
    <row r="73">
      <c r="A73" s="42" t="str">
        <f>'Pushups-NOV'!A17</f>
        <v>Diandra (@science_couple)</v>
      </c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</row>
    <row r="74">
      <c r="A74" s="42" t="str">
        <f>'Pushups-NOV'!A18</f>
        <v>Oliver</v>
      </c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</row>
    <row r="75">
      <c r="A75" s="42" t="str">
        <f>'Pushups-NOV'!A19</f>
        <v>waffles</v>
      </c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</row>
    <row r="76">
      <c r="A76" s="42" t="str">
        <f>'Pushups-NOV'!A20</f>
        <v>Mindspeaksfi </v>
      </c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</row>
    <row r="77">
      <c r="A77" s="42" t="str">
        <f>'Pushups-NOV'!A21</f>
        <v>Blind Luck Project (@Blind__Luck) 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</row>
    <row r="78">
      <c r="A78" s="42" t="str">
        <f>'Pushups-NOV'!A22</f>
        <v>PaulMac</v>
      </c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</row>
    <row r="79">
      <c r="A79" s="42" t="str">
        <f>'Pushups-NOV'!A23</f>
        <v>Johgesseo</v>
      </c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</row>
    <row r="80">
      <c r="A80" s="42" t="str">
        <f>'Pushups-NOV'!A24</f>
        <v>Peerless Money</v>
      </c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</row>
    <row r="81">
      <c r="A81" s="42" t="str">
        <f>'Pushups-NOV'!A25</f>
        <v>Travis W. @TraderTravis</v>
      </c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</row>
    <row r="82">
      <c r="A82" s="42" t="str">
        <f>'Pushups-NOV'!A26</f>
        <v>Travis's 10 y/o son</v>
      </c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</row>
    <row r="83">
      <c r="A83" s="42" t="str">
        <f>'Pushups-NOV'!A27</f>
        <v>Travis's 13 y/o son</v>
      </c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</row>
    <row r="84">
      <c r="A84" s="42" t="str">
        <f>'Pushups-NOV'!A28</f>
        <v>Mbeat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</row>
    <row r="85">
      <c r="A85" s="42" t="str">
        <f>'Pushups-NOV'!A29</f>
        <v>RunDMC</v>
      </c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</row>
    <row r="86">
      <c r="A86" s="42" t="str">
        <f>'Pushups-NOV'!A30</f>
        <v>Chris Carlock</v>
      </c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</row>
    <row r="87">
      <c r="A87" s="42" t="str">
        <f>'Pushups-NOV'!A31</f>
        <v>jsr</v>
      </c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</row>
    <row r="88">
      <c r="A88" s="42" t="str">
        <f>#REF!</f>
        <v>#REF!</v>
      </c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</row>
    <row r="89">
      <c r="A89" s="42" t="str">
        <f>'Pushups-NOV'!A32</f>
        <v>Yael</v>
      </c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</row>
    <row r="90">
      <c r="A90" s="42" t="str">
        <f>'Pushups-NOV'!A33</f>
        <v>FullTimeFinance</v>
      </c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</row>
    <row r="91">
      <c r="A91" s="42" t="str">
        <f>'Pushups-NOV'!A34</f>
        <v>The Other John Wolf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</row>
    <row r="92">
      <c r="A92" s="42" t="str">
        <f>'Pushups-NOV'!A35</f>
        <v>Mrs. Badass</v>
      </c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</row>
    <row r="93">
      <c r="A93" s="42" t="str">
        <f>'Pushups-NOV'!A36</f>
        <v>Mindy (Mrs. 1500)</v>
      </c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</row>
    <row r="94">
      <c r="A94" s="42" t="str">
        <f>'Pushups-NOV'!A37</f>
        <v>Im a good gril!</v>
      </c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</row>
    <row r="95">
      <c r="A95" s="42" t="str">
        <f>'Pushups-NOV'!A38</f>
        <v>Baldomero</v>
      </c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</row>
    <row r="96">
      <c r="A96" s="42" t="str">
        <f>'Pushups-NOV'!A39</f>
        <v>onyemmeri</v>
      </c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</row>
    <row r="97">
      <c r="A97" s="42" t="str">
        <f>'Pushups-NOV'!A40</f>
        <v>UglyMug</v>
      </c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</row>
    <row r="98">
      <c r="A98" s="42" t="str">
        <f>'Pushups-NOV'!A41</f>
        <v>barbj3799</v>
      </c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</row>
    <row r="99">
      <c r="A99" s="42" t="str">
        <f>'Pushups-NOV'!A42</f>
        <v>The Neighborhood Finance Guy</v>
      </c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</row>
    <row r="100">
      <c r="A100" s="42" t="str">
        <f>'Pushups-NOV'!A43</f>
        <v>Jordan (@jordanslingo)</v>
      </c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</row>
    <row r="101">
      <c r="A101" s="42" t="str">
        <f>'Pushups-NOV'!A44</f>
        <v>Investmentsoup</v>
      </c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</row>
    <row r="102">
      <c r="A102" s="42" t="str">
        <f>'Pushups-NOV'!A45</f>
        <v>MikeDiamond</v>
      </c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</row>
    <row r="103">
      <c r="A103" s="42" t="str">
        <f>'Pushups-NOV'!A46</f>
        <v>David (@bdgill1)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</row>
    <row r="104">
      <c r="A104" s="42" t="str">
        <f>'Pushups-NOV'!A47</f>
        <v>Alex</v>
      </c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</row>
    <row r="105">
      <c r="A105" s="42" t="str">
        <f>'Pushups-NOV'!A48</f>
        <v>@challengemantra</v>
      </c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</row>
    <row r="106">
      <c r="A106" s="42" t="str">
        <f>'Pushups-NOV'!A49</f>
        <v>Leandro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</row>
    <row r="107">
      <c r="A107" s="42" t="str">
        <f>Compare!B17</f>
        <v/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</row>
    <row r="108">
      <c r="A108" s="42" t="str">
        <f>'Pushups-NOV'!A51</f>
        <v>Brian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</row>
    <row r="109">
      <c r="A109" s="42" t="str">
        <f>'Pushups-NOV'!A52</f>
        <v>RooibosandRose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</row>
    <row r="110">
      <c r="A110" s="42" t="str">
        <f>'Pushups-NOV'!A53</f>
        <v>David - @DebtFreeGuys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</row>
    <row r="111">
      <c r="A111" s="42" t="str">
        <f>'Pushups-NOV'!A54</f>
        <v>Spencer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</row>
    <row r="112">
      <c r="A112" s="42" t="str">
        <f>'Pushups-NOV'!A61</f>
        <v/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</row>
    <row r="113">
      <c r="A113" s="42" t="str">
        <f>'Pushups-NOV'!A62</f>
        <v/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</row>
    <row r="114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</row>
    <row r="11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</row>
    <row r="116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</row>
    <row r="117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</row>
    <row r="118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</row>
  </sheetData>
  <dataValidations>
    <dataValidation type="list" allowBlank="1" showErrorMessage="1" sqref="B2:B4">
      <formula1>$A$63:$A$113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43" t="s">
        <v>160</v>
      </c>
    </row>
    <row r="4">
      <c r="A4" s="6" t="s">
        <v>161</v>
      </c>
      <c r="B4" s="6" t="s">
        <v>162</v>
      </c>
    </row>
    <row r="5">
      <c r="A5" s="6" t="s">
        <v>161</v>
      </c>
      <c r="B5" s="6" t="s">
        <v>163</v>
      </c>
    </row>
    <row r="6">
      <c r="A6" s="6" t="s">
        <v>161</v>
      </c>
      <c r="B6" s="6" t="s">
        <v>164</v>
      </c>
    </row>
    <row r="7">
      <c r="A7" s="6" t="s">
        <v>161</v>
      </c>
      <c r="B7" s="6" t="s">
        <v>165</v>
      </c>
    </row>
    <row r="8">
      <c r="A8" s="6" t="s">
        <v>166</v>
      </c>
      <c r="B8" s="6" t="s">
        <v>167</v>
      </c>
    </row>
    <row r="9">
      <c r="A9" s="6" t="s">
        <v>166</v>
      </c>
      <c r="B9" s="6" t="s">
        <v>168</v>
      </c>
    </row>
    <row r="10">
      <c r="A10" s="6" t="s">
        <v>169</v>
      </c>
      <c r="B10" s="6" t="s">
        <v>170</v>
      </c>
    </row>
    <row r="11">
      <c r="A11" s="6" t="s">
        <v>171</v>
      </c>
      <c r="B11" s="6" t="s">
        <v>172</v>
      </c>
    </row>
    <row r="12">
      <c r="A12" s="6" t="s">
        <v>173</v>
      </c>
      <c r="B12" s="6" t="s">
        <v>174</v>
      </c>
    </row>
    <row r="13">
      <c r="A13" s="6" t="s">
        <v>175</v>
      </c>
      <c r="B13" s="6" t="s">
        <v>176</v>
      </c>
    </row>
    <row r="14">
      <c r="A14" s="6" t="s">
        <v>177</v>
      </c>
      <c r="B14" s="6" t="s">
        <v>178</v>
      </c>
    </row>
    <row r="15">
      <c r="A15" s="6" t="s">
        <v>179</v>
      </c>
      <c r="B15" s="6" t="s">
        <v>180</v>
      </c>
    </row>
  </sheetData>
  <drawing r:id="rId1"/>
</worksheet>
</file>